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1075" windowHeight="807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'Лист3'!$A$1:$G$30</definedName>
  </definedNames>
  <calcPr fullCalcOnLoad="1"/>
</workbook>
</file>

<file path=xl/sharedStrings.xml><?xml version="1.0" encoding="utf-8"?>
<sst xmlns="http://schemas.openxmlformats.org/spreadsheetml/2006/main" count="457" uniqueCount="220">
  <si>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</si>
  <si>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</si>
  <si>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</si>
  <si>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</si>
  <si>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</si>
  <si>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</si>
  <si>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</si>
  <si>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Утверждено на 2016 год</t>
  </si>
  <si>
    <t xml:space="preserve">Итог корректировки </t>
  </si>
  <si>
    <t>Общегосударственные вопросы</t>
  </si>
  <si>
    <t>000</t>
  </si>
  <si>
    <t>0100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</si>
  <si>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</si>
  <si>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</si>
  <si>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</si>
  <si>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887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</si>
  <si>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</si>
  <si>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</si>
  <si>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</si>
  <si>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</si>
  <si>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</si>
  <si>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0020000011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</si>
  <si>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</si>
  <si>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</si>
  <si>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</si>
  <si>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</si>
  <si>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</si>
  <si>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</si>
  <si>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</si>
  <si>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Депутаты представительного органа муниципального  образования</t>
  </si>
  <si>
    <t>0020000020</t>
  </si>
  <si>
    <t>2.1.1.</t>
  </si>
  <si>
    <t>Депутаты, осуществляющие свою деятельность на постоянной основе</t>
  </si>
  <si>
    <t>0020000021</t>
  </si>
  <si>
    <t>2.1.1.1.</t>
  </si>
  <si>
    <t>2.1.2.</t>
  </si>
  <si>
    <t>Компенсация депутатам, осуществляющим свои полномочия на непостоянной основе</t>
  </si>
  <si>
    <t>0020000023</t>
  </si>
  <si>
    <t>2.1.2.1.</t>
  </si>
  <si>
    <t>2.2.</t>
  </si>
  <si>
    <t>Аппарат представительного органа муниципального образования</t>
  </si>
  <si>
    <t>0020000022</t>
  </si>
  <si>
    <t>2.2.1.</t>
  </si>
  <si>
    <t>2.2.2.</t>
  </si>
  <si>
    <t>Закупка товаров, работ и услуг для государственных (муниципальных) нужд</t>
  </si>
  <si>
    <t>2.2.3.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</si>
  <si>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</si>
  <si>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</si>
  <si>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</si>
  <si>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</si>
  <si>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</si>
  <si>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</si>
  <si>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Содержание главы местной администрации</t>
  </si>
  <si>
    <t>0020000031</t>
  </si>
  <si>
    <t>1.2.</t>
  </si>
  <si>
    <t>Аппарат исполнительного органа муниципального образования</t>
  </si>
  <si>
    <t>0020000032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</si>
  <si>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</si>
  <si>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</si>
  <si>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</si>
  <si>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</si>
  <si>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</si>
  <si>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</si>
  <si>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</si>
  <si>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</si>
  <si>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</si>
  <si>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</si>
  <si>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</si>
  <si>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</si>
  <si>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</si>
  <si>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0700000061</t>
  </si>
  <si>
    <t>800</t>
  </si>
  <si>
    <t>3.</t>
  </si>
  <si>
    <t>Другие общегосударственные вопросы</t>
  </si>
  <si>
    <t>0113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</si>
  <si>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</si>
  <si>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</si>
  <si>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</si>
  <si>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3.1.1.</t>
  </si>
  <si>
    <t>4</t>
  </si>
  <si>
    <t xml:space="preserve">Национальная безопасность и правоохранительная деятельность </t>
  </si>
  <si>
    <t>0300</t>
  </si>
  <si>
    <t>4.1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</si>
  <si>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</si>
  <si>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</si>
  <si>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4.1.1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</si>
  <si>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</si>
  <si>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</si>
  <si>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4.1.1.1</t>
  </si>
  <si>
    <t>5.</t>
  </si>
  <si>
    <t>ЖИЛИЩНО-КОММУНАЛЬНОЕ ХОЗЯЙСТВО</t>
  </si>
  <si>
    <t>0500</t>
  </si>
  <si>
    <t>5.1</t>
  </si>
  <si>
    <t>БЛАГОУСТРОЙСТВО</t>
  </si>
  <si>
    <t>0503</t>
  </si>
  <si>
    <t>5.1.1</t>
  </si>
  <si>
    <t>Благоустройство территории</t>
  </si>
  <si>
    <t>6000000000</t>
  </si>
  <si>
    <t>5.1.1.1</t>
  </si>
  <si>
    <t>5.1.2</t>
  </si>
  <si>
    <t>Установка, содержание и ремонт ограждений газонов</t>
  </si>
  <si>
    <t>6000000133</t>
  </si>
  <si>
    <t>5.1.2.1</t>
  </si>
  <si>
    <t>5.1.3.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</si>
  <si>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</si>
  <si>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6000100004</t>
  </si>
  <si>
    <t>5.1.3.1</t>
  </si>
  <si>
    <t>5.1.4</t>
  </si>
  <si>
    <t xml:space="preserve">Озеленение  территорий зеленых насаждений внутриквартального озеленения </t>
  </si>
  <si>
    <t>6000300001</t>
  </si>
  <si>
    <t>5.1.4.1</t>
  </si>
  <si>
    <t>5.1.5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</si>
  <si>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</si>
  <si>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5.1.5.1</t>
  </si>
  <si>
    <t>5.1.6</t>
  </si>
  <si>
    <t>Создание зон отдыха, в том числе обустройство, содержание и уборка территорий детских площадок</t>
  </si>
  <si>
    <t>5.1.6.1</t>
  </si>
  <si>
    <t>5.1.7</t>
  </si>
  <si>
    <t>Уборка территорий внутриквартального озеленения</t>
  </si>
  <si>
    <t>5.1.7.1</t>
  </si>
  <si>
    <t>6</t>
  </si>
  <si>
    <t>ОБРАЗОВАНИЕ</t>
  </si>
  <si>
    <t>0700</t>
  </si>
  <si>
    <t>6.1</t>
  </si>
  <si>
    <t>Молодежная политика и оздоровление детей</t>
  </si>
  <si>
    <t>0707</t>
  </si>
  <si>
    <t>6.1.1</t>
  </si>
  <si>
    <t>Проведение мероприятий  по военно-патриотическому воспитанию граждан на территории муниципального образования</t>
  </si>
  <si>
    <t>6.1.1.1</t>
  </si>
  <si>
    <t>Предоставление субсидий бюджетным, автономным учреждениям и иным некоммерческим организациям</t>
  </si>
  <si>
    <t>6.2</t>
  </si>
  <si>
    <t>Другие вопросы в области образования</t>
  </si>
  <si>
    <t>0709</t>
  </si>
  <si>
    <t>6.2.1.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</si>
  <si>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</si>
  <si>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6.2.1.1</t>
  </si>
  <si>
    <t>600</t>
  </si>
  <si>
    <t>6.2.2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</si>
  <si>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</si>
  <si>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6.2.2.1</t>
  </si>
  <si>
    <t>6.2.3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</si>
  <si>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</si>
  <si>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6.2.3.1</t>
  </si>
  <si>
    <t>6.2.4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</si>
  <si>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</si>
  <si>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6.2.4.1</t>
  </si>
  <si>
    <t>7.</t>
  </si>
  <si>
    <t>КУЛЬТУРА ,КИНЕМАТОГРАФИЯ</t>
  </si>
  <si>
    <t>0800</t>
  </si>
  <si>
    <t>7.1</t>
  </si>
  <si>
    <t xml:space="preserve">Культура </t>
  </si>
  <si>
    <t>0801</t>
  </si>
  <si>
    <t>7.1.1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</si>
  <si>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</si>
  <si>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7.1.1.1</t>
  </si>
  <si>
    <t>7.1.2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</si>
  <si>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</si>
  <si>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>7.1.2.1</t>
  </si>
  <si>
    <t>7.1.3</t>
  </si>
  <si>
    <t xml:space="preserve">Организация и проведение досуговых мероприятий для жителей муниципального образования </t>
  </si>
  <si>
    <t>7.1.3.1</t>
  </si>
  <si>
    <t>8.</t>
  </si>
  <si>
    <t>Социальная политика</t>
  </si>
  <si>
    <t>1000</t>
  </si>
  <si>
    <t>8.1.</t>
  </si>
  <si>
    <t>Социальное обеспечение населения</t>
  </si>
  <si>
    <t>1003</t>
  </si>
  <si>
    <t>8.1.1.</t>
  </si>
  <si>
    <t>Расходы на предоставление доплат к пенсии лицам, замещавшим муниципальные должности и должности муниципальной службы</t>
  </si>
  <si>
    <t>8.1.1.1</t>
  </si>
  <si>
    <t>Социальное обеспечение и иные выплаты населению</t>
  </si>
  <si>
    <t>300</t>
  </si>
  <si>
    <t>8.2</t>
  </si>
  <si>
    <t>Охрана семьи и детства</t>
  </si>
  <si>
    <t>1004</t>
  </si>
  <si>
    <t>8.2.1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</si>
  <si>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</si>
  <si>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8.2.1.1</t>
  </si>
  <si>
    <t>8.2.1.2</t>
  </si>
  <si>
    <t>Вознаграждение, причитающееся приемному родителю</t>
  </si>
  <si>
    <t>8.2.1.3</t>
  </si>
  <si>
    <t>9</t>
  </si>
  <si>
    <t>Физическая культура и спорт</t>
  </si>
  <si>
    <t>1100</t>
  </si>
  <si>
    <t>9.1</t>
  </si>
  <si>
    <t>Другие вопросы в области физической культуры и спорта</t>
  </si>
  <si>
    <t>1105</t>
  </si>
  <si>
    <t>9.1.1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</si>
  <si>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</si>
  <si>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9.1.1.1</t>
  </si>
  <si>
    <t>СРЕДСТВА МАССОВОЙ ИНФОРМАЦИИ</t>
  </si>
  <si>
    <t>1200</t>
  </si>
  <si>
    <t>10.1</t>
  </si>
  <si>
    <t>Периодическая печать и издательства</t>
  </si>
  <si>
    <t>1202</t>
  </si>
  <si>
    <t>10.1.1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</si>
  <si>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</si>
  <si>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13.1.1.</t>
  </si>
  <si>
    <t>200</t>
  </si>
  <si>
    <t>ИТОГО</t>
  </si>
  <si>
    <t>00200G0850</t>
  </si>
  <si>
    <t>09200G0100</t>
  </si>
  <si>
    <t>51100G0870</t>
  </si>
  <si>
    <t>51100G0860</t>
  </si>
  <si>
    <t>И.о. Главы МА ВМО "Купчино"                                                                                                          А.С.Орлова</t>
  </si>
  <si>
    <t xml:space="preserve">Ведомственная структура расходов бюджета местного бюджета внутригородского мунципального образования Санкт-Петербурга мунципальный округ Купчино в 2016 году </t>
  </si>
  <si>
    <t>1.1.2.</t>
  </si>
  <si>
    <t>1.1.3.</t>
  </si>
  <si>
    <t>3.1</t>
  </si>
  <si>
    <t>3.1.1</t>
  </si>
  <si>
    <t>3.1.1.1</t>
  </si>
  <si>
    <t>3.1.2</t>
  </si>
  <si>
    <t>3.1.2.1</t>
  </si>
  <si>
    <t>01</t>
  </si>
  <si>
    <t>01       04</t>
  </si>
  <si>
    <t>01      04</t>
  </si>
  <si>
    <t>Приложение № 3 к ПРОЕКТУ Решения МС МО Купчино №ХХ от ХХ.ХХ.2016 "О внесении изменений в Решение Муниципального Совета внутригородского муниципального образования Санкт-Петербурга муниципальный округ Купчино №60 от 23.11.2015 г.  «Об утверждении местного бюджета внутригородского муниципального образования Санкт-Петербурга Муниципальный округ Купчино на 2016 год"</t>
  </si>
  <si>
    <t>ПРОЕКТ Распределения бюджетных ассигнований бюджета внутригородского муниципального образования Санкт-Петербурга муниципальный округ Купчино по разделам, подразделам, целевым статьям и группам расходов классификации расходов бюджета на 2016 год</t>
  </si>
  <si>
    <t>И.о. Главы МА ВМО "Купчино                                                                                                                                                                      А.С. Орлова</t>
  </si>
  <si>
    <t>Приложение № 2 к Решению МС МО Купчино №40 от 04.10.2016 "О внесении изменений в Решение Муниципального Совета внутригородского муниципального образования Санкт-Петербурга муниципальный округ Купчино №60 от 23.11.2015 г.  "Об утверждении местного бюджета внутригородского муниципального образования Санкт-Петербурга Муниципальный округ Купчино на 2016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</si>
</sst>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\ _р_._-;\-* #,##0.0\ _р_._-;_-* &quot;-&quot;?\ _р_._-;_-@_-"/>
    <numFmt numFmtId="166" formatCode="0;[Red]0"/>
    <numFmt numFmtId="167" formatCode="_-* #,##0.0\ _₽_-;\-* #,##0.0\ _₽_-;_-* &quot;-&quot;?\ _₽_-;_-@_-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6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4" fillId="33" borderId="0" xfId="52" applyFont="1" applyFill="1" applyAlignment="1">
      <alignment horizontal="center"/>
      <protection/>
    </xf>
    <xf numFmtId="0" fontId="7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wrapText="1"/>
      <protection/>
    </xf>
    <xf numFmtId="49" fontId="6" fillId="33" borderId="11" xfId="52" applyNumberFormat="1" applyFont="1" applyFill="1" applyBorder="1" applyAlignment="1">
      <alignment horizontal="right"/>
      <protection/>
    </xf>
    <xf numFmtId="49" fontId="6" fillId="33" borderId="11" xfId="52" applyNumberFormat="1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horizontal="center"/>
      <protection/>
    </xf>
    <xf numFmtId="165" fontId="6" fillId="33" borderId="11" xfId="52" applyNumberFormat="1" applyFont="1" applyFill="1" applyBorder="1">
      <alignment/>
      <protection/>
    </xf>
    <xf numFmtId="49" fontId="6" fillId="33" borderId="11" xfId="52" applyNumberFormat="1" applyFont="1" applyFill="1" applyBorder="1">
      <alignment/>
      <protection/>
    </xf>
    <xf numFmtId="165" fontId="6" fillId="33" borderId="11" xfId="52" applyNumberFormat="1" applyFont="1" applyFill="1" applyBorder="1" applyAlignment="1">
      <alignment horizontal="right"/>
      <protection/>
    </xf>
    <xf numFmtId="0" fontId="4" fillId="33" borderId="11" xfId="52" applyFont="1" applyFill="1" applyBorder="1" applyAlignment="1">
      <alignment horizontal="left" wrapText="1"/>
      <protection/>
    </xf>
    <xf numFmtId="0" fontId="4" fillId="33" borderId="11" xfId="52" applyFont="1" applyFill="1" applyBorder="1">
      <alignment/>
      <protection/>
    </xf>
    <xf numFmtId="165" fontId="4" fillId="33" borderId="11" xfId="52" applyNumberFormat="1" applyFont="1" applyFill="1" applyBorder="1">
      <alignment/>
      <protection/>
    </xf>
    <xf numFmtId="0" fontId="4" fillId="33" borderId="11" xfId="52" applyFont="1" applyFill="1" applyBorder="1" applyAlignment="1">
      <alignment wrapText="1"/>
      <protection/>
    </xf>
    <xf numFmtId="49" fontId="4" fillId="33" borderId="11" xfId="52" applyNumberFormat="1" applyFont="1" applyFill="1" applyBorder="1" applyAlignment="1">
      <alignment horizontal="right"/>
      <protection/>
    </xf>
    <xf numFmtId="49" fontId="4" fillId="33" borderId="11" xfId="52" applyNumberFormat="1" applyFont="1" applyFill="1" applyBorder="1" applyAlignment="1">
      <alignment horizontal="center"/>
      <protection/>
    </xf>
    <xf numFmtId="16" fontId="6" fillId="33" borderId="11" xfId="52" applyNumberFormat="1" applyFont="1" applyFill="1" applyBorder="1" applyAlignment="1">
      <alignment horizontal="center"/>
      <protection/>
    </xf>
    <xf numFmtId="0" fontId="6" fillId="33" borderId="11" xfId="52" applyFont="1" applyFill="1" applyBorder="1">
      <alignment/>
      <protection/>
    </xf>
    <xf numFmtId="16" fontId="4" fillId="33" borderId="11" xfId="52" applyNumberFormat="1" applyFont="1" applyFill="1" applyBorder="1" applyAlignment="1">
      <alignment horizontal="center"/>
      <protection/>
    </xf>
    <xf numFmtId="3" fontId="4" fillId="33" borderId="11" xfId="52" applyNumberFormat="1" applyFont="1" applyFill="1" applyBorder="1" applyAlignment="1">
      <alignment horizontal="center"/>
      <protection/>
    </xf>
    <xf numFmtId="165" fontId="4" fillId="33" borderId="11" xfId="52" applyNumberFormat="1" applyFont="1" applyFill="1" applyBorder="1" applyAlignment="1">
      <alignment horizontal="right"/>
      <protection/>
    </xf>
    <xf numFmtId="165" fontId="4" fillId="0" borderId="11" xfId="52" applyNumberFormat="1" applyFont="1" applyFill="1" applyBorder="1">
      <alignment/>
      <protection/>
    </xf>
    <xf numFmtId="0" fontId="6" fillId="33" borderId="11" xfId="52" applyFont="1" applyFill="1" applyBorder="1" applyAlignment="1">
      <alignment horizontal="left" wrapText="1"/>
      <protection/>
    </xf>
    <xf numFmtId="3" fontId="6" fillId="33" borderId="11" xfId="52" applyNumberFormat="1" applyFont="1" applyFill="1" applyBorder="1" applyAlignment="1">
      <alignment horizontal="center"/>
      <protection/>
    </xf>
    <xf numFmtId="14" fontId="6" fillId="33" borderId="11" xfId="52" applyNumberFormat="1" applyFont="1" applyFill="1" applyBorder="1" applyAlignment="1">
      <alignment horizontal="center"/>
      <protection/>
    </xf>
    <xf numFmtId="14" fontId="4" fillId="33" borderId="11" xfId="52" applyNumberFormat="1" applyFont="1" applyFill="1" applyBorder="1" applyAlignment="1">
      <alignment horizontal="center"/>
      <protection/>
    </xf>
    <xf numFmtId="166" fontId="4" fillId="33" borderId="11" xfId="52" applyNumberFormat="1" applyFont="1" applyFill="1" applyBorder="1" applyAlignment="1">
      <alignment horizontal="center"/>
      <protection/>
    </xf>
    <xf numFmtId="165" fontId="6" fillId="0" borderId="11" xfId="52" applyNumberFormat="1" applyFont="1" applyFill="1" applyBorder="1" applyAlignment="1">
      <alignment horizontal="right"/>
      <protection/>
    </xf>
    <xf numFmtId="165" fontId="4" fillId="0" borderId="11" xfId="52" applyNumberFormat="1" applyFont="1" applyFill="1" applyBorder="1" applyAlignment="1">
      <alignment horizontal="right"/>
      <protection/>
    </xf>
    <xf numFmtId="0" fontId="7" fillId="0" borderId="0" xfId="52" applyFont="1">
      <alignment/>
      <protection/>
    </xf>
    <xf numFmtId="49" fontId="8" fillId="33" borderId="11" xfId="52" applyNumberFormat="1" applyFont="1" applyFill="1" applyBorder="1" applyAlignment="1">
      <alignment horizontal="center"/>
      <protection/>
    </xf>
    <xf numFmtId="49" fontId="4" fillId="33" borderId="11" xfId="52" applyNumberFormat="1" applyFont="1" applyFill="1" applyBorder="1">
      <alignment/>
      <protection/>
    </xf>
    <xf numFmtId="164" fontId="9" fillId="0" borderId="0" xfId="52" applyNumberFormat="1" applyFont="1" applyBorder="1" applyAlignment="1">
      <alignment horizontal="right" vertical="top" wrapText="1"/>
      <protection/>
    </xf>
    <xf numFmtId="0" fontId="4" fillId="0" borderId="0" xfId="52" applyFont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4" fillId="33" borderId="11" xfId="52" applyFont="1" applyFill="1" applyBorder="1" applyAlignment="1">
      <alignment vertical="top" wrapText="1"/>
      <protection/>
    </xf>
    <xf numFmtId="0" fontId="4" fillId="0" borderId="11" xfId="52" applyFont="1" applyBorder="1" applyAlignment="1">
      <alignment horizontal="center"/>
      <protection/>
    </xf>
    <xf numFmtId="164" fontId="4" fillId="0" borderId="0" xfId="52" applyNumberFormat="1" applyFont="1">
      <alignment/>
      <protection/>
    </xf>
    <xf numFmtId="0" fontId="4" fillId="0" borderId="0" xfId="52" applyFont="1" applyAlignment="1">
      <alignment horizontal="right"/>
      <protection/>
    </xf>
    <xf numFmtId="167" fontId="4" fillId="0" borderId="0" xfId="52" applyNumberFormat="1" applyFont="1">
      <alignment/>
      <protection/>
    </xf>
    <xf numFmtId="0" fontId="6" fillId="0" borderId="11" xfId="52" applyFont="1" applyFill="1" applyBorder="1">
      <alignment/>
      <protection/>
    </xf>
    <xf numFmtId="0" fontId="6" fillId="0" borderId="11" xfId="52" applyFont="1" applyBorder="1" applyAlignment="1">
      <alignment horizontal="center"/>
      <protection/>
    </xf>
    <xf numFmtId="49" fontId="6" fillId="0" borderId="11" xfId="52" applyNumberFormat="1" applyFont="1" applyBorder="1" applyAlignment="1">
      <alignment horizontal="center"/>
      <protection/>
    </xf>
    <xf numFmtId="165" fontId="6" fillId="0" borderId="11" xfId="52" applyNumberFormat="1" applyFont="1" applyBorder="1">
      <alignment/>
      <protection/>
    </xf>
    <xf numFmtId="0" fontId="11" fillId="0" borderId="0" xfId="52" applyFont="1">
      <alignment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Border="1" applyAlignment="1">
      <alignment horizontal="center"/>
      <protection/>
    </xf>
    <xf numFmtId="164" fontId="11" fillId="0" borderId="0" xfId="52" applyNumberFormat="1" applyFont="1">
      <alignment/>
      <protection/>
    </xf>
    <xf numFmtId="0" fontId="11" fillId="0" borderId="0" xfId="52" applyFont="1" applyAlignme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52" applyNumberFormat="1" applyFont="1" applyAlignment="1">
      <alignment wrapText="1"/>
      <protection/>
    </xf>
    <xf numFmtId="0" fontId="7" fillId="0" borderId="0" xfId="52" applyNumberFormat="1" applyFont="1" applyAlignment="1">
      <alignment wrapText="1"/>
      <protection/>
    </xf>
    <xf numFmtId="0" fontId="18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7" fillId="33" borderId="11" xfId="52" applyFont="1" applyFill="1" applyBorder="1" applyAlignment="1">
      <alignment wrapText="1"/>
      <protection/>
    </xf>
    <xf numFmtId="49" fontId="17" fillId="33" borderId="11" xfId="52" applyNumberFormat="1" applyFont="1" applyFill="1" applyBorder="1" applyAlignment="1">
      <alignment horizontal="left"/>
      <protection/>
    </xf>
    <xf numFmtId="0" fontId="17" fillId="33" borderId="11" xfId="52" applyFont="1" applyFill="1" applyBorder="1" applyAlignment="1">
      <alignment horizontal="center"/>
      <protection/>
    </xf>
    <xf numFmtId="165" fontId="17" fillId="33" borderId="11" xfId="52" applyNumberFormat="1" applyFont="1" applyFill="1" applyBorder="1">
      <alignment/>
      <protection/>
    </xf>
    <xf numFmtId="49" fontId="17" fillId="33" borderId="11" xfId="52" applyNumberFormat="1" applyFont="1" applyFill="1" applyBorder="1" applyAlignment="1">
      <alignment horizontal="center"/>
      <protection/>
    </xf>
    <xf numFmtId="3" fontId="17" fillId="33" borderId="11" xfId="52" applyNumberFormat="1" applyFont="1" applyFill="1" applyBorder="1" applyAlignment="1">
      <alignment horizontal="center"/>
      <protection/>
    </xf>
    <xf numFmtId="165" fontId="17" fillId="33" borderId="11" xfId="52" applyNumberFormat="1" applyFont="1" applyFill="1" applyBorder="1" applyAlignment="1">
      <alignment horizontal="right"/>
      <protection/>
    </xf>
    <xf numFmtId="0" fontId="18" fillId="33" borderId="11" xfId="52" applyFont="1" applyFill="1" applyBorder="1" applyAlignment="1">
      <alignment wrapText="1"/>
      <protection/>
    </xf>
    <xf numFmtId="49" fontId="18" fillId="33" borderId="11" xfId="52" applyNumberFormat="1" applyFont="1" applyFill="1" applyBorder="1" applyAlignment="1">
      <alignment horizontal="center"/>
      <protection/>
    </xf>
    <xf numFmtId="0" fontId="18" fillId="33" borderId="11" xfId="52" applyFont="1" applyFill="1" applyBorder="1" applyAlignment="1">
      <alignment horizontal="center"/>
      <protection/>
    </xf>
    <xf numFmtId="165" fontId="18" fillId="33" borderId="11" xfId="52" applyNumberFormat="1" applyFont="1" applyFill="1" applyBorder="1">
      <alignment/>
      <protection/>
    </xf>
    <xf numFmtId="3" fontId="18" fillId="33" borderId="11" xfId="52" applyNumberFormat="1" applyFont="1" applyFill="1" applyBorder="1" applyAlignment="1">
      <alignment horizontal="center"/>
      <protection/>
    </xf>
    <xf numFmtId="165" fontId="18" fillId="0" borderId="11" xfId="52" applyNumberFormat="1" applyFont="1" applyFill="1" applyBorder="1">
      <alignment/>
      <protection/>
    </xf>
    <xf numFmtId="0" fontId="18" fillId="33" borderId="11" xfId="52" applyFont="1" applyFill="1" applyBorder="1" applyAlignment="1">
      <alignment horizontal="left" wrapText="1"/>
      <protection/>
    </xf>
    <xf numFmtId="0" fontId="18" fillId="33" borderId="11" xfId="52" applyFont="1" applyFill="1" applyBorder="1" applyAlignment="1">
      <alignment vertical="top" wrapText="1"/>
      <protection/>
    </xf>
    <xf numFmtId="0" fontId="17" fillId="0" borderId="11" xfId="52" applyFont="1" applyFill="1" applyBorder="1">
      <alignment/>
      <protection/>
    </xf>
    <xf numFmtId="0" fontId="17" fillId="0" borderId="11" xfId="52" applyFont="1" applyBorder="1" applyAlignment="1">
      <alignment horizontal="center"/>
      <protection/>
    </xf>
    <xf numFmtId="49" fontId="17" fillId="0" borderId="11" xfId="52" applyNumberFormat="1" applyFont="1" applyBorder="1" applyAlignment="1">
      <alignment horizontal="center"/>
      <protection/>
    </xf>
    <xf numFmtId="165" fontId="17" fillId="0" borderId="11" xfId="52" applyNumberFormat="1" applyFont="1" applyBorder="1">
      <alignment/>
      <protection/>
    </xf>
    <xf numFmtId="0" fontId="18" fillId="0" borderId="0" xfId="52" applyFont="1" applyAlignment="1">
      <alignment/>
      <protection/>
    </xf>
    <xf numFmtId="0" fontId="5" fillId="0" borderId="0" xfId="0" applyFont="1" applyFill="1" applyAlignment="1">
      <alignment horizontal="center"/>
    </xf>
    <xf numFmtId="164" fontId="6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center" wrapText="1"/>
      <protection/>
    </xf>
    <xf numFmtId="0" fontId="4" fillId="33" borderId="0" xfId="52" applyFont="1" applyFill="1" applyBorder="1" applyAlignment="1">
      <alignment horizontal="center"/>
      <protection/>
    </xf>
    <xf numFmtId="0" fontId="17" fillId="0" borderId="0" xfId="52" applyFont="1" applyAlignment="1">
      <alignment horizontal="center" wrapText="1"/>
      <protection/>
    </xf>
    <xf numFmtId="0" fontId="18" fillId="33" borderId="0" xfId="52" applyFont="1" applyFill="1" applyBorder="1" applyAlignment="1">
      <alignment horizontal="center"/>
      <protection/>
    </xf>
    <xf numFmtId="0" fontId="16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164" fontId="4" fillId="0" borderId="0" xfId="52" applyNumberFormat="1" applyFont="1" applyAlignment="1">
      <alignment horizontal="left"/>
      <protection/>
    </xf>
    <xf numFmtId="164" fontId="6" fillId="0" borderId="0" xfId="52" applyNumberFormat="1" applyFont="1" applyAlignment="1">
      <alignment horizontal="left"/>
      <protection/>
    </xf>
    <xf numFmtId="0" fontId="1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1"/>
  <sheetViews>
    <sheetView zoomScale="75" zoomScaleNormal="75" zoomScalePageLayoutView="0" workbookViewId="0" topLeftCell="A1">
      <selection activeCell="I28" sqref="I28"/>
    </sheetView>
  </sheetViews>
  <sheetFormatPr defaultColWidth="9.140625" defaultRowHeight="15"/>
  <cols>
    <col min="1" max="1" width="7.140625" style="1" customWidth="1"/>
    <col min="2" max="2" width="59.140625" style="1" customWidth="1"/>
    <col min="3" max="3" width="6.00390625" style="1" customWidth="1"/>
    <col min="4" max="4" width="7.00390625" style="1" customWidth="1"/>
    <col min="5" max="5" width="13.421875" style="1" customWidth="1"/>
    <col min="6" max="6" width="6.00390625" style="1" customWidth="1"/>
    <col min="7" max="7" width="18.7109375" style="1" customWidth="1"/>
    <col min="8" max="8" width="16.140625" style="1" customWidth="1"/>
    <col min="9" max="9" width="15.8515625" style="1" customWidth="1"/>
    <col min="10" max="16384" width="9.140625" style="1" customWidth="1"/>
  </cols>
  <sheetData>
    <row r="1" spans="3:9" ht="15.75">
      <c r="C1" s="86"/>
      <c r="D1" s="86"/>
      <c r="E1" s="86"/>
      <c r="F1" s="86"/>
      <c r="G1" s="86"/>
      <c r="H1" s="86"/>
      <c r="I1" s="86"/>
    </row>
    <row r="2" spans="3:7" ht="15.75">
      <c r="C2" s="86"/>
      <c r="D2" s="86"/>
      <c r="E2" s="86"/>
      <c r="F2" s="86"/>
      <c r="G2" s="86"/>
    </row>
    <row r="4" spans="1:8" ht="15.75">
      <c r="A4" s="88" t="s">
        <v>205</v>
      </c>
      <c r="B4" s="88"/>
      <c r="C4" s="88"/>
      <c r="D4" s="88"/>
      <c r="E4" s="88"/>
      <c r="F4" s="88"/>
      <c r="G4" s="88"/>
      <c r="H4" s="88"/>
    </row>
    <row r="5" spans="1:9" ht="15.75">
      <c r="A5" s="88"/>
      <c r="B5" s="88"/>
      <c r="C5" s="88"/>
      <c r="D5" s="88"/>
      <c r="E5" s="88"/>
      <c r="F5" s="88"/>
      <c r="G5" s="88"/>
      <c r="H5" s="88"/>
      <c r="I5" s="2"/>
    </row>
    <row r="6" spans="1:9" ht="15.75" customHeight="1">
      <c r="A6" s="88"/>
      <c r="B6" s="88"/>
      <c r="C6" s="88"/>
      <c r="D6" s="88"/>
      <c r="E6" s="88"/>
      <c r="F6" s="88"/>
      <c r="G6" s="88"/>
      <c r="H6" s="88"/>
      <c r="I6" s="2"/>
    </row>
    <row r="7" spans="1:9" ht="15.75">
      <c r="A7" s="88"/>
      <c r="B7" s="88"/>
      <c r="C7" s="88"/>
      <c r="D7" s="88"/>
      <c r="E7" s="88"/>
      <c r="F7" s="88"/>
      <c r="G7" s="88"/>
      <c r="H7" s="88"/>
      <c r="I7" s="2"/>
    </row>
    <row r="8" spans="1:9" ht="15.75">
      <c r="A8" s="88"/>
      <c r="B8" s="88"/>
      <c r="C8" s="88"/>
      <c r="D8" s="88"/>
      <c r="E8" s="88"/>
      <c r="F8" s="88"/>
      <c r="G8" s="88"/>
      <c r="H8" s="88"/>
      <c r="I8" s="2"/>
    </row>
    <row r="9" spans="1:7" ht="15.75">
      <c r="A9" s="3"/>
      <c r="B9" s="89"/>
      <c r="C9" s="89"/>
      <c r="D9" s="89"/>
      <c r="E9" s="89"/>
      <c r="G9" s="4" t="s">
        <v>0</v>
      </c>
    </row>
    <row r="10" spans="1:9" s="7" customFormat="1" ht="78.75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6" t="s">
        <v>8</v>
      </c>
      <c r="I10" s="5" t="s">
        <v>7</v>
      </c>
    </row>
    <row r="11" spans="1:9" ht="15.75">
      <c r="A11" s="8"/>
      <c r="B11" s="9" t="s">
        <v>9</v>
      </c>
      <c r="C11" s="10" t="s">
        <v>10</v>
      </c>
      <c r="D11" s="11" t="s">
        <v>11</v>
      </c>
      <c r="E11" s="12"/>
      <c r="F11" s="12"/>
      <c r="G11" s="13">
        <f>G13+G30+G42+G45</f>
        <v>19022.8</v>
      </c>
      <c r="H11" s="13">
        <f>H13+H30+H42+H45</f>
        <v>19871.5</v>
      </c>
      <c r="I11" s="13">
        <f>I13+I30+I42+I45</f>
        <v>848.6999999999996</v>
      </c>
    </row>
    <row r="12" spans="1:9" ht="15.75">
      <c r="A12" s="8"/>
      <c r="B12" s="9" t="s">
        <v>12</v>
      </c>
      <c r="C12" s="14"/>
      <c r="D12" s="11"/>
      <c r="E12" s="12"/>
      <c r="F12" s="12"/>
      <c r="G12" s="15">
        <f>G13+G30-G37-G39</f>
        <v>15782.4</v>
      </c>
      <c r="H12" s="15">
        <f>H13+H30-H37-H39</f>
        <v>16671.8</v>
      </c>
      <c r="I12" s="15">
        <f>I13+I30-I37-I39</f>
        <v>889.3999999999996</v>
      </c>
    </row>
    <row r="13" spans="1:9" ht="47.25">
      <c r="A13" s="8" t="s">
        <v>13</v>
      </c>
      <c r="B13" s="16" t="s">
        <v>14</v>
      </c>
      <c r="C13" s="17">
        <v>887</v>
      </c>
      <c r="D13" s="8"/>
      <c r="E13" s="8"/>
      <c r="F13" s="8"/>
      <c r="G13" s="18">
        <f>G15+G18</f>
        <v>4836.4</v>
      </c>
      <c r="H13" s="18">
        <f>H15+H18</f>
        <v>4836.4</v>
      </c>
      <c r="I13" s="18">
        <f>I15+I18</f>
        <v>0</v>
      </c>
    </row>
    <row r="14" spans="1:9" ht="15.75">
      <c r="A14" s="8"/>
      <c r="B14" s="19" t="s">
        <v>9</v>
      </c>
      <c r="C14" s="20" t="s">
        <v>15</v>
      </c>
      <c r="D14" s="21" t="s">
        <v>11</v>
      </c>
      <c r="E14" s="8"/>
      <c r="F14" s="8"/>
      <c r="G14" s="18">
        <f>G15+G18</f>
        <v>4836.4</v>
      </c>
      <c r="H14" s="18">
        <f>H15+H18</f>
        <v>4836.4</v>
      </c>
      <c r="I14" s="18">
        <f>I15+I18</f>
        <v>0</v>
      </c>
    </row>
    <row r="15" spans="1:9" ht="31.5" customHeight="1">
      <c r="A15" s="22" t="s">
        <v>16</v>
      </c>
      <c r="B15" s="9" t="s">
        <v>17</v>
      </c>
      <c r="C15" s="23">
        <v>887</v>
      </c>
      <c r="D15" s="11" t="s">
        <v>18</v>
      </c>
      <c r="E15" s="12"/>
      <c r="F15" s="11"/>
      <c r="G15" s="15">
        <f>G16</f>
        <v>1203.8</v>
      </c>
      <c r="H15" s="15">
        <f>H16</f>
        <v>1203.8</v>
      </c>
      <c r="I15" s="15">
        <f>I16</f>
        <v>0</v>
      </c>
    </row>
    <row r="16" spans="1:9" ht="15.75">
      <c r="A16" s="24" t="s">
        <v>19</v>
      </c>
      <c r="B16" s="19" t="s">
        <v>20</v>
      </c>
      <c r="C16" s="17">
        <v>887</v>
      </c>
      <c r="D16" s="21" t="s">
        <v>18</v>
      </c>
      <c r="E16" s="21" t="s">
        <v>21</v>
      </c>
      <c r="F16" s="21"/>
      <c r="G16" s="18">
        <f>G17</f>
        <v>1203.8</v>
      </c>
      <c r="H16" s="18">
        <f>H17</f>
        <v>1203.8</v>
      </c>
      <c r="I16" s="18">
        <f>H16-G16</f>
        <v>0</v>
      </c>
    </row>
    <row r="17" spans="1:9" ht="78.75">
      <c r="A17" s="24" t="s">
        <v>22</v>
      </c>
      <c r="B17" s="19" t="s">
        <v>23</v>
      </c>
      <c r="C17" s="17">
        <v>887</v>
      </c>
      <c r="D17" s="21" t="s">
        <v>18</v>
      </c>
      <c r="E17" s="21" t="s">
        <v>21</v>
      </c>
      <c r="F17" s="21" t="s">
        <v>24</v>
      </c>
      <c r="G17" s="18">
        <v>1203.8</v>
      </c>
      <c r="H17" s="18">
        <v>1203.8</v>
      </c>
      <c r="I17" s="18">
        <f>H17-G17</f>
        <v>0</v>
      </c>
    </row>
    <row r="18" spans="1:9" ht="63">
      <c r="A18" s="12" t="s">
        <v>25</v>
      </c>
      <c r="B18" s="9" t="s">
        <v>26</v>
      </c>
      <c r="C18" s="23">
        <v>887</v>
      </c>
      <c r="D18" s="11" t="s">
        <v>27</v>
      </c>
      <c r="E18" s="11"/>
      <c r="F18" s="11"/>
      <c r="G18" s="15">
        <f>G19+G24</f>
        <v>3632.5999999999995</v>
      </c>
      <c r="H18" s="15">
        <f>H19+H24</f>
        <v>3632.5999999999995</v>
      </c>
      <c r="I18" s="15">
        <f>I19+I24</f>
        <v>0</v>
      </c>
    </row>
    <row r="19" spans="1:9" ht="31.5">
      <c r="A19" s="24" t="s">
        <v>28</v>
      </c>
      <c r="B19" s="19" t="s">
        <v>29</v>
      </c>
      <c r="C19" s="17">
        <v>887</v>
      </c>
      <c r="D19" s="21" t="s">
        <v>27</v>
      </c>
      <c r="E19" s="21" t="s">
        <v>30</v>
      </c>
      <c r="F19" s="8"/>
      <c r="G19" s="18">
        <f>G20+G22</f>
        <v>1309.8999999999999</v>
      </c>
      <c r="H19" s="18">
        <f>H20+H22</f>
        <v>1309.8999999999999</v>
      </c>
      <c r="I19" s="18">
        <f>I20+I22</f>
        <v>0</v>
      </c>
    </row>
    <row r="20" spans="1:9" ht="31.5">
      <c r="A20" s="24" t="s">
        <v>31</v>
      </c>
      <c r="B20" s="19" t="s">
        <v>32</v>
      </c>
      <c r="C20" s="17">
        <v>887</v>
      </c>
      <c r="D20" s="21" t="s">
        <v>27</v>
      </c>
      <c r="E20" s="21" t="s">
        <v>33</v>
      </c>
      <c r="F20" s="8"/>
      <c r="G20" s="18">
        <f>G21</f>
        <v>1029.1</v>
      </c>
      <c r="H20" s="18">
        <f>H21</f>
        <v>1029.1</v>
      </c>
      <c r="I20" s="18">
        <f>I21</f>
        <v>0</v>
      </c>
    </row>
    <row r="21" spans="1:9" ht="78.75">
      <c r="A21" s="24" t="s">
        <v>34</v>
      </c>
      <c r="B21" s="19" t="s">
        <v>23</v>
      </c>
      <c r="C21" s="17">
        <v>887</v>
      </c>
      <c r="D21" s="21" t="s">
        <v>27</v>
      </c>
      <c r="E21" s="21" t="s">
        <v>33</v>
      </c>
      <c r="F21" s="8">
        <v>100</v>
      </c>
      <c r="G21" s="18">
        <v>1029.1</v>
      </c>
      <c r="H21" s="18">
        <v>1029.1</v>
      </c>
      <c r="I21" s="18">
        <f>H21-G21</f>
        <v>0</v>
      </c>
    </row>
    <row r="22" spans="1:9" ht="31.5">
      <c r="A22" s="8" t="s">
        <v>35</v>
      </c>
      <c r="B22" s="19" t="s">
        <v>36</v>
      </c>
      <c r="C22" s="17">
        <v>887</v>
      </c>
      <c r="D22" s="21" t="s">
        <v>27</v>
      </c>
      <c r="E22" s="21" t="s">
        <v>37</v>
      </c>
      <c r="F22" s="25"/>
      <c r="G22" s="26">
        <f>G23</f>
        <v>280.8</v>
      </c>
      <c r="H22" s="26">
        <f>H23</f>
        <v>280.8</v>
      </c>
      <c r="I22" s="26">
        <f>I23</f>
        <v>0</v>
      </c>
    </row>
    <row r="23" spans="1:9" ht="78.75">
      <c r="A23" s="8" t="s">
        <v>38</v>
      </c>
      <c r="B23" s="19" t="s">
        <v>23</v>
      </c>
      <c r="C23" s="17">
        <v>887</v>
      </c>
      <c r="D23" s="21" t="s">
        <v>27</v>
      </c>
      <c r="E23" s="21" t="s">
        <v>37</v>
      </c>
      <c r="F23" s="25">
        <v>100</v>
      </c>
      <c r="G23" s="18">
        <v>280.8</v>
      </c>
      <c r="H23" s="18">
        <v>280.8</v>
      </c>
      <c r="I23" s="18">
        <f>H23-G23</f>
        <v>0</v>
      </c>
    </row>
    <row r="24" spans="1:9" ht="31.5">
      <c r="A24" s="12" t="s">
        <v>39</v>
      </c>
      <c r="B24" s="9" t="s">
        <v>40</v>
      </c>
      <c r="C24" s="23">
        <v>887</v>
      </c>
      <c r="D24" s="11" t="s">
        <v>27</v>
      </c>
      <c r="E24" s="11" t="s">
        <v>41</v>
      </c>
      <c r="F24" s="11"/>
      <c r="G24" s="13">
        <f>G25+G26+G27</f>
        <v>2322.7</v>
      </c>
      <c r="H24" s="13">
        <f>H25+H26+H27</f>
        <v>2322.7</v>
      </c>
      <c r="I24" s="13">
        <f>I25+I26+I27</f>
        <v>0</v>
      </c>
    </row>
    <row r="25" spans="1:9" ht="78.75">
      <c r="A25" s="8" t="s">
        <v>42</v>
      </c>
      <c r="B25" s="19" t="s">
        <v>23</v>
      </c>
      <c r="C25" s="17">
        <v>887</v>
      </c>
      <c r="D25" s="21" t="s">
        <v>27</v>
      </c>
      <c r="E25" s="21" t="s">
        <v>41</v>
      </c>
      <c r="F25" s="21" t="s">
        <v>24</v>
      </c>
      <c r="G25" s="18">
        <v>2307</v>
      </c>
      <c r="H25" s="18">
        <v>2307</v>
      </c>
      <c r="I25" s="18">
        <f>H25-G25</f>
        <v>0</v>
      </c>
    </row>
    <row r="26" spans="1:9" ht="31.5">
      <c r="A26" s="24" t="s">
        <v>43</v>
      </c>
      <c r="B26" s="19" t="s">
        <v>44</v>
      </c>
      <c r="C26" s="17">
        <v>887</v>
      </c>
      <c r="D26" s="21" t="s">
        <v>27</v>
      </c>
      <c r="E26" s="21" t="s">
        <v>41</v>
      </c>
      <c r="F26" s="25">
        <v>200</v>
      </c>
      <c r="G26" s="27">
        <v>14.7</v>
      </c>
      <c r="H26" s="27">
        <v>14.7</v>
      </c>
      <c r="I26" s="18">
        <f>H26-G26</f>
        <v>0</v>
      </c>
    </row>
    <row r="27" spans="1:9" ht="15.75">
      <c r="A27" s="24" t="s">
        <v>45</v>
      </c>
      <c r="B27" s="19" t="s">
        <v>46</v>
      </c>
      <c r="C27" s="17">
        <v>887</v>
      </c>
      <c r="D27" s="21" t="s">
        <v>27</v>
      </c>
      <c r="E27" s="21" t="s">
        <v>41</v>
      </c>
      <c r="F27" s="25">
        <v>800</v>
      </c>
      <c r="G27" s="27">
        <v>1</v>
      </c>
      <c r="H27" s="27">
        <v>1</v>
      </c>
      <c r="I27" s="18">
        <f>H27-G27</f>
        <v>0</v>
      </c>
    </row>
    <row r="28" spans="1:9" ht="47.25">
      <c r="A28" s="12" t="s">
        <v>47</v>
      </c>
      <c r="B28" s="28" t="s">
        <v>48</v>
      </c>
      <c r="C28" s="23">
        <v>973</v>
      </c>
      <c r="D28" s="11"/>
      <c r="E28" s="11"/>
      <c r="F28" s="29"/>
      <c r="G28" s="13">
        <f>G30+G42+G45+G49+G53+G82+G89+G98+G103+G68</f>
        <v>116765.5</v>
      </c>
      <c r="H28" s="13">
        <f>H30+H42+H45+H49+H53+H82+H89+H98+H103+H68</f>
        <v>117689.59999999999</v>
      </c>
      <c r="I28" s="13">
        <f>I30+I42+I45+I49+I53+I82+I89+I98+I103+I68</f>
        <v>924.0999999999988</v>
      </c>
    </row>
    <row r="29" spans="1:9" ht="15.75">
      <c r="A29" s="8"/>
      <c r="B29" s="19" t="s">
        <v>9</v>
      </c>
      <c r="C29" s="20" t="s">
        <v>49</v>
      </c>
      <c r="D29" s="21" t="s">
        <v>11</v>
      </c>
      <c r="E29" s="21"/>
      <c r="F29" s="8"/>
      <c r="G29" s="18">
        <f>G30+G42+G45</f>
        <v>14186.4</v>
      </c>
      <c r="H29" s="18">
        <f>H30+H42+H45</f>
        <v>15035.099999999999</v>
      </c>
      <c r="I29" s="18">
        <f>I30+I42+I45</f>
        <v>848.6999999999996</v>
      </c>
    </row>
    <row r="30" spans="1:9" ht="63">
      <c r="A30" s="12" t="s">
        <v>16</v>
      </c>
      <c r="B30" s="9" t="s">
        <v>50</v>
      </c>
      <c r="C30" s="10" t="s">
        <v>49</v>
      </c>
      <c r="D30" s="11" t="s">
        <v>51</v>
      </c>
      <c r="E30" s="11"/>
      <c r="F30" s="29"/>
      <c r="G30" s="15">
        <f>G31+G33+G37+G39</f>
        <v>13564.4</v>
      </c>
      <c r="H30" s="15">
        <f>H31+H33+H37+H39</f>
        <v>14413.099999999999</v>
      </c>
      <c r="I30" s="15">
        <f>I31+I33+I37+I39</f>
        <v>848.6999999999996</v>
      </c>
    </row>
    <row r="31" spans="1:9" ht="15.75">
      <c r="A31" s="24" t="s">
        <v>19</v>
      </c>
      <c r="B31" s="19" t="s">
        <v>52</v>
      </c>
      <c r="C31" s="17">
        <v>973</v>
      </c>
      <c r="D31" s="21" t="s">
        <v>51</v>
      </c>
      <c r="E31" s="21" t="s">
        <v>53</v>
      </c>
      <c r="F31" s="25"/>
      <c r="G31" s="18">
        <f>G32</f>
        <v>1203.8</v>
      </c>
      <c r="H31" s="18">
        <f>H32</f>
        <v>1203.8</v>
      </c>
      <c r="I31" s="18">
        <f>I32</f>
        <v>0</v>
      </c>
    </row>
    <row r="32" spans="1:9" ht="78.75">
      <c r="A32" s="24" t="s">
        <v>22</v>
      </c>
      <c r="B32" s="19" t="s">
        <v>23</v>
      </c>
      <c r="C32" s="17">
        <v>973</v>
      </c>
      <c r="D32" s="21" t="s">
        <v>51</v>
      </c>
      <c r="E32" s="21" t="s">
        <v>53</v>
      </c>
      <c r="F32" s="25">
        <v>100</v>
      </c>
      <c r="G32" s="18">
        <v>1203.8</v>
      </c>
      <c r="H32" s="18">
        <v>1203.8</v>
      </c>
      <c r="I32" s="18">
        <f>H32-G32</f>
        <v>0</v>
      </c>
    </row>
    <row r="33" spans="1:9" ht="31.5">
      <c r="A33" s="12" t="s">
        <v>54</v>
      </c>
      <c r="B33" s="9" t="s">
        <v>55</v>
      </c>
      <c r="C33" s="23">
        <v>973</v>
      </c>
      <c r="D33" s="11" t="s">
        <v>51</v>
      </c>
      <c r="E33" s="11" t="s">
        <v>56</v>
      </c>
      <c r="F33" s="12"/>
      <c r="G33" s="13">
        <f>G34+G35+G36</f>
        <v>9742.2</v>
      </c>
      <c r="H33" s="13">
        <f>H34+H35+H36</f>
        <v>10631.6</v>
      </c>
      <c r="I33" s="13">
        <f>I34+I35+I36</f>
        <v>889.3999999999996</v>
      </c>
    </row>
    <row r="34" spans="1:9" ht="78.75">
      <c r="A34" s="8" t="s">
        <v>57</v>
      </c>
      <c r="B34" s="19" t="s">
        <v>23</v>
      </c>
      <c r="C34" s="17">
        <v>973</v>
      </c>
      <c r="D34" s="21" t="s">
        <v>51</v>
      </c>
      <c r="E34" s="21" t="s">
        <v>56</v>
      </c>
      <c r="F34" s="8">
        <v>100</v>
      </c>
      <c r="G34" s="18">
        <v>8500.1</v>
      </c>
      <c r="H34" s="18">
        <v>8745.5</v>
      </c>
      <c r="I34" s="18">
        <f>H34-G34</f>
        <v>245.39999999999964</v>
      </c>
    </row>
    <row r="35" spans="1:9" ht="31.5">
      <c r="A35" s="8" t="s">
        <v>58</v>
      </c>
      <c r="B35" s="19" t="s">
        <v>44</v>
      </c>
      <c r="C35" s="17">
        <v>973</v>
      </c>
      <c r="D35" s="21" t="s">
        <v>51</v>
      </c>
      <c r="E35" s="21" t="s">
        <v>56</v>
      </c>
      <c r="F35" s="25">
        <v>200</v>
      </c>
      <c r="G35" s="18">
        <v>1231.1</v>
      </c>
      <c r="H35" s="18">
        <v>1756.1</v>
      </c>
      <c r="I35" s="18">
        <f>H35-G35</f>
        <v>525</v>
      </c>
    </row>
    <row r="36" spans="1:9" ht="15.75">
      <c r="A36" s="8" t="s">
        <v>59</v>
      </c>
      <c r="B36" s="19" t="s">
        <v>46</v>
      </c>
      <c r="C36" s="17">
        <v>973</v>
      </c>
      <c r="D36" s="21" t="s">
        <v>51</v>
      </c>
      <c r="E36" s="21" t="s">
        <v>56</v>
      </c>
      <c r="F36" s="25">
        <v>800</v>
      </c>
      <c r="G36" s="27">
        <v>11</v>
      </c>
      <c r="H36" s="27">
        <v>130</v>
      </c>
      <c r="I36" s="18">
        <f>H36-G36</f>
        <v>119</v>
      </c>
    </row>
    <row r="37" spans="1:9" ht="63">
      <c r="A37" s="30" t="s">
        <v>60</v>
      </c>
      <c r="B37" s="9" t="s">
        <v>61</v>
      </c>
      <c r="C37" s="23">
        <v>973</v>
      </c>
      <c r="D37" s="11" t="s">
        <v>51</v>
      </c>
      <c r="E37" s="29" t="s">
        <v>201</v>
      </c>
      <c r="F37" s="29"/>
      <c r="G37" s="13">
        <f>G38</f>
        <v>6</v>
      </c>
      <c r="H37" s="13">
        <f>H38</f>
        <v>6</v>
      </c>
      <c r="I37" s="13">
        <f>I38</f>
        <v>0</v>
      </c>
    </row>
    <row r="38" spans="1:9" ht="31.5">
      <c r="A38" s="31" t="s">
        <v>62</v>
      </c>
      <c r="B38" s="19" t="s">
        <v>44</v>
      </c>
      <c r="C38" s="17">
        <v>973</v>
      </c>
      <c r="D38" s="21" t="s">
        <v>51</v>
      </c>
      <c r="E38" s="25" t="s">
        <v>201</v>
      </c>
      <c r="F38" s="25">
        <v>200</v>
      </c>
      <c r="G38" s="18">
        <v>6</v>
      </c>
      <c r="H38" s="18">
        <v>6</v>
      </c>
      <c r="I38" s="18">
        <f>H38-G38</f>
        <v>0</v>
      </c>
    </row>
    <row r="39" spans="1:9" ht="63">
      <c r="A39" s="22" t="s">
        <v>63</v>
      </c>
      <c r="B39" s="9" t="s">
        <v>64</v>
      </c>
      <c r="C39" s="23">
        <v>973</v>
      </c>
      <c r="D39" s="11" t="s">
        <v>51</v>
      </c>
      <c r="E39" s="11" t="s">
        <v>200</v>
      </c>
      <c r="F39" s="29"/>
      <c r="G39" s="13">
        <f>G40+G41</f>
        <v>2612.3999999999996</v>
      </c>
      <c r="H39" s="13">
        <f>H40+H41</f>
        <v>2571.7</v>
      </c>
      <c r="I39" s="13">
        <f>I40+I41</f>
        <v>-40.69999999999999</v>
      </c>
    </row>
    <row r="40" spans="1:9" ht="78.75">
      <c r="A40" s="31" t="s">
        <v>65</v>
      </c>
      <c r="B40" s="19" t="s">
        <v>23</v>
      </c>
      <c r="C40" s="17">
        <v>973</v>
      </c>
      <c r="D40" s="21" t="s">
        <v>51</v>
      </c>
      <c r="E40" s="21" t="s">
        <v>200</v>
      </c>
      <c r="F40" s="25">
        <v>100</v>
      </c>
      <c r="G40" s="18">
        <v>2447.7</v>
      </c>
      <c r="H40" s="18">
        <v>2405.2</v>
      </c>
      <c r="I40" s="18">
        <f>H40-G40</f>
        <v>-42.5</v>
      </c>
    </row>
    <row r="41" spans="1:9" ht="31.5">
      <c r="A41" s="32" t="s">
        <v>66</v>
      </c>
      <c r="B41" s="19" t="s">
        <v>44</v>
      </c>
      <c r="C41" s="17">
        <v>973</v>
      </c>
      <c r="D41" s="21" t="s">
        <v>51</v>
      </c>
      <c r="E41" s="21" t="s">
        <v>200</v>
      </c>
      <c r="F41" s="25">
        <v>200</v>
      </c>
      <c r="G41" s="18">
        <v>164.7</v>
      </c>
      <c r="H41" s="18">
        <v>166.5</v>
      </c>
      <c r="I41" s="18">
        <f>H41-G41</f>
        <v>1.8000000000000114</v>
      </c>
    </row>
    <row r="42" spans="1:9" ht="15.75">
      <c r="A42" s="12" t="s">
        <v>25</v>
      </c>
      <c r="B42" s="9" t="s">
        <v>67</v>
      </c>
      <c r="C42" s="23">
        <v>973</v>
      </c>
      <c r="D42" s="11" t="s">
        <v>68</v>
      </c>
      <c r="E42" s="11"/>
      <c r="F42" s="29"/>
      <c r="G42" s="33">
        <f aca="true" t="shared" si="0" ref="G42:I43">G43</f>
        <v>550</v>
      </c>
      <c r="H42" s="33">
        <f t="shared" si="0"/>
        <v>550</v>
      </c>
      <c r="I42" s="33">
        <f t="shared" si="0"/>
        <v>0</v>
      </c>
    </row>
    <row r="43" spans="1:9" ht="15.75">
      <c r="A43" s="24" t="s">
        <v>28</v>
      </c>
      <c r="B43" s="19" t="s">
        <v>69</v>
      </c>
      <c r="C43" s="17">
        <v>973</v>
      </c>
      <c r="D43" s="21" t="s">
        <v>68</v>
      </c>
      <c r="E43" s="21" t="s">
        <v>70</v>
      </c>
      <c r="F43" s="21"/>
      <c r="G43" s="34">
        <f t="shared" si="0"/>
        <v>550</v>
      </c>
      <c r="H43" s="34">
        <f t="shared" si="0"/>
        <v>550</v>
      </c>
      <c r="I43" s="34">
        <f t="shared" si="0"/>
        <v>0</v>
      </c>
    </row>
    <row r="44" spans="1:9" ht="15.75">
      <c r="A44" s="24" t="s">
        <v>31</v>
      </c>
      <c r="B44" s="19" t="s">
        <v>46</v>
      </c>
      <c r="C44" s="20" t="s">
        <v>49</v>
      </c>
      <c r="D44" s="21" t="s">
        <v>68</v>
      </c>
      <c r="E44" s="21" t="s">
        <v>70</v>
      </c>
      <c r="F44" s="20" t="s">
        <v>71</v>
      </c>
      <c r="G44" s="34">
        <v>550</v>
      </c>
      <c r="H44" s="34">
        <v>550</v>
      </c>
      <c r="I44" s="18">
        <f>H44-G44</f>
        <v>0</v>
      </c>
    </row>
    <row r="45" spans="1:9" ht="15.75">
      <c r="A45" s="22" t="s">
        <v>72</v>
      </c>
      <c r="B45" s="9" t="s">
        <v>73</v>
      </c>
      <c r="C45" s="10" t="s">
        <v>49</v>
      </c>
      <c r="D45" s="11" t="s">
        <v>74</v>
      </c>
      <c r="E45" s="11"/>
      <c r="F45" s="10"/>
      <c r="G45" s="15">
        <f aca="true" t="shared" si="1" ref="G45:I46">G46</f>
        <v>72</v>
      </c>
      <c r="H45" s="15">
        <f t="shared" si="1"/>
        <v>72</v>
      </c>
      <c r="I45" s="15">
        <f t="shared" si="1"/>
        <v>0</v>
      </c>
    </row>
    <row r="46" spans="1:9" ht="47.25">
      <c r="A46" s="21" t="s">
        <v>75</v>
      </c>
      <c r="B46" s="19" t="s">
        <v>76</v>
      </c>
      <c r="C46" s="17">
        <v>973</v>
      </c>
      <c r="D46" s="21" t="s">
        <v>74</v>
      </c>
      <c r="E46" s="21" t="s">
        <v>77</v>
      </c>
      <c r="F46" s="21"/>
      <c r="G46" s="18">
        <f t="shared" si="1"/>
        <v>72</v>
      </c>
      <c r="H46" s="18">
        <f t="shared" si="1"/>
        <v>72</v>
      </c>
      <c r="I46" s="18">
        <f t="shared" si="1"/>
        <v>0</v>
      </c>
    </row>
    <row r="47" spans="1:9" ht="15.75">
      <c r="A47" s="21" t="s">
        <v>78</v>
      </c>
      <c r="B47" s="19" t="s">
        <v>46</v>
      </c>
      <c r="C47" s="17">
        <v>973</v>
      </c>
      <c r="D47" s="21" t="s">
        <v>74</v>
      </c>
      <c r="E47" s="21" t="s">
        <v>77</v>
      </c>
      <c r="F47" s="21" t="s">
        <v>71</v>
      </c>
      <c r="G47" s="18">
        <v>72</v>
      </c>
      <c r="H47" s="18">
        <v>72</v>
      </c>
      <c r="I47" s="18">
        <f>H47-G47</f>
        <v>0</v>
      </c>
    </row>
    <row r="48" spans="1:9" ht="31.5">
      <c r="A48" s="11" t="s">
        <v>79</v>
      </c>
      <c r="B48" s="9" t="s">
        <v>80</v>
      </c>
      <c r="C48" s="23">
        <v>973</v>
      </c>
      <c r="D48" s="11" t="s">
        <v>81</v>
      </c>
      <c r="E48" s="11"/>
      <c r="F48" s="11"/>
      <c r="G48" s="13">
        <f>G49</f>
        <v>222.5</v>
      </c>
      <c r="H48" s="13">
        <f aca="true" t="shared" si="2" ref="H48:I50">H49</f>
        <v>222.5</v>
      </c>
      <c r="I48" s="13">
        <f t="shared" si="2"/>
        <v>0</v>
      </c>
    </row>
    <row r="49" spans="1:9" s="35" customFormat="1" ht="47.25">
      <c r="A49" s="21" t="s">
        <v>82</v>
      </c>
      <c r="B49" s="19" t="s">
        <v>83</v>
      </c>
      <c r="C49" s="17">
        <v>973</v>
      </c>
      <c r="D49" s="21" t="s">
        <v>84</v>
      </c>
      <c r="E49" s="21"/>
      <c r="F49" s="21"/>
      <c r="G49" s="26">
        <f>G50</f>
        <v>222.5</v>
      </c>
      <c r="H49" s="26">
        <f t="shared" si="2"/>
        <v>222.5</v>
      </c>
      <c r="I49" s="26">
        <f t="shared" si="2"/>
        <v>0</v>
      </c>
    </row>
    <row r="50" spans="1:9" ht="47.25">
      <c r="A50" s="21" t="s">
        <v>85</v>
      </c>
      <c r="B50" s="19" t="s">
        <v>86</v>
      </c>
      <c r="C50" s="17">
        <v>973</v>
      </c>
      <c r="D50" s="21" t="s">
        <v>84</v>
      </c>
      <c r="E50" s="21" t="s">
        <v>87</v>
      </c>
      <c r="F50" s="8"/>
      <c r="G50" s="18">
        <f>G51</f>
        <v>222.5</v>
      </c>
      <c r="H50" s="18">
        <f t="shared" si="2"/>
        <v>222.5</v>
      </c>
      <c r="I50" s="18">
        <f t="shared" si="2"/>
        <v>0</v>
      </c>
    </row>
    <row r="51" spans="1:9" ht="31.5">
      <c r="A51" s="21" t="s">
        <v>88</v>
      </c>
      <c r="B51" s="19" t="s">
        <v>44</v>
      </c>
      <c r="C51" s="17">
        <v>973</v>
      </c>
      <c r="D51" s="21" t="s">
        <v>84</v>
      </c>
      <c r="E51" s="21" t="s">
        <v>87</v>
      </c>
      <c r="F51" s="8">
        <v>600</v>
      </c>
      <c r="G51" s="18">
        <v>222.5</v>
      </c>
      <c r="H51" s="18">
        <v>222.5</v>
      </c>
      <c r="I51" s="18">
        <f>H51-G51</f>
        <v>0</v>
      </c>
    </row>
    <row r="52" spans="1:9" ht="15.75">
      <c r="A52" s="36" t="s">
        <v>89</v>
      </c>
      <c r="B52" s="9" t="s">
        <v>90</v>
      </c>
      <c r="C52" s="23">
        <v>973</v>
      </c>
      <c r="D52" s="11" t="s">
        <v>91</v>
      </c>
      <c r="E52" s="11"/>
      <c r="F52" s="12"/>
      <c r="G52" s="15">
        <f>G53</f>
        <v>66676.3</v>
      </c>
      <c r="H52" s="15">
        <f>H53</f>
        <v>66676.3</v>
      </c>
      <c r="I52" s="15">
        <f>I53</f>
        <v>0</v>
      </c>
    </row>
    <row r="53" spans="1:9" ht="15.75">
      <c r="A53" s="36" t="s">
        <v>92</v>
      </c>
      <c r="B53" s="19" t="s">
        <v>93</v>
      </c>
      <c r="C53" s="17">
        <v>973</v>
      </c>
      <c r="D53" s="21" t="s">
        <v>94</v>
      </c>
      <c r="E53" s="21"/>
      <c r="F53" s="8"/>
      <c r="G53" s="26">
        <f>G54+G56+G58+G60+G62+G64+G66</f>
        <v>66676.3</v>
      </c>
      <c r="H53" s="26">
        <f>H54+H56+H58+H60+H62+H64+H66</f>
        <v>66676.3</v>
      </c>
      <c r="I53" s="26">
        <f>I54+I56+I58+I60+I62+I64+I66</f>
        <v>0</v>
      </c>
    </row>
    <row r="54" spans="1:9" ht="15.75">
      <c r="A54" s="21" t="s">
        <v>95</v>
      </c>
      <c r="B54" s="19" t="s">
        <v>96</v>
      </c>
      <c r="C54" s="17">
        <v>973</v>
      </c>
      <c r="D54" s="21" t="s">
        <v>94</v>
      </c>
      <c r="E54" s="21" t="s">
        <v>97</v>
      </c>
      <c r="F54" s="8"/>
      <c r="G54" s="18">
        <f>G55</f>
        <v>19360.5</v>
      </c>
      <c r="H54" s="18">
        <v>19360.5</v>
      </c>
      <c r="I54" s="18">
        <f aca="true" t="shared" si="3" ref="I54:I61">H54-G54</f>
        <v>0</v>
      </c>
    </row>
    <row r="55" spans="1:9" ht="31.5">
      <c r="A55" s="8" t="s">
        <v>98</v>
      </c>
      <c r="B55" s="19" t="s">
        <v>44</v>
      </c>
      <c r="C55" s="17">
        <v>973</v>
      </c>
      <c r="D55" s="21" t="s">
        <v>94</v>
      </c>
      <c r="E55" s="21" t="s">
        <v>97</v>
      </c>
      <c r="F55" s="8">
        <v>200</v>
      </c>
      <c r="G55" s="18">
        <v>19360.5</v>
      </c>
      <c r="H55" s="18">
        <v>19360.5</v>
      </c>
      <c r="I55" s="18">
        <f t="shared" si="3"/>
        <v>0</v>
      </c>
    </row>
    <row r="56" spans="1:9" ht="15.75">
      <c r="A56" s="21" t="s">
        <v>99</v>
      </c>
      <c r="B56" s="19" t="s">
        <v>100</v>
      </c>
      <c r="C56" s="17">
        <v>973</v>
      </c>
      <c r="D56" s="21" t="s">
        <v>94</v>
      </c>
      <c r="E56" s="21" t="s">
        <v>101</v>
      </c>
      <c r="F56" s="8"/>
      <c r="G56" s="18">
        <f>G57</f>
        <v>2445.1</v>
      </c>
      <c r="H56" s="18">
        <f>H57</f>
        <v>2445.1</v>
      </c>
      <c r="I56" s="18">
        <f t="shared" si="3"/>
        <v>0</v>
      </c>
    </row>
    <row r="57" spans="1:9" ht="31.5">
      <c r="A57" s="21" t="s">
        <v>102</v>
      </c>
      <c r="B57" s="19" t="s">
        <v>44</v>
      </c>
      <c r="C57" s="17">
        <v>973</v>
      </c>
      <c r="D57" s="21" t="s">
        <v>94</v>
      </c>
      <c r="E57" s="21" t="s">
        <v>101</v>
      </c>
      <c r="F57" s="8">
        <v>200</v>
      </c>
      <c r="G57" s="18">
        <v>2445.1</v>
      </c>
      <c r="H57" s="18">
        <v>2445.1</v>
      </c>
      <c r="I57" s="18">
        <f t="shared" si="3"/>
        <v>0</v>
      </c>
    </row>
    <row r="58" spans="1:9" ht="63">
      <c r="A58" s="21" t="s">
        <v>103</v>
      </c>
      <c r="B58" s="19" t="s">
        <v>104</v>
      </c>
      <c r="C58" s="17">
        <v>973</v>
      </c>
      <c r="D58" s="21" t="s">
        <v>94</v>
      </c>
      <c r="E58" s="21" t="s">
        <v>105</v>
      </c>
      <c r="F58" s="8"/>
      <c r="G58" s="18">
        <f>G59</f>
        <v>958.4</v>
      </c>
      <c r="H58" s="18">
        <v>958.4</v>
      </c>
      <c r="I58" s="18">
        <f t="shared" si="3"/>
        <v>0</v>
      </c>
    </row>
    <row r="59" spans="1:9" ht="31.5">
      <c r="A59" s="21" t="s">
        <v>106</v>
      </c>
      <c r="B59" s="19" t="s">
        <v>44</v>
      </c>
      <c r="C59" s="17">
        <v>973</v>
      </c>
      <c r="D59" s="21" t="s">
        <v>94</v>
      </c>
      <c r="E59" s="21" t="s">
        <v>105</v>
      </c>
      <c r="F59" s="8">
        <v>200</v>
      </c>
      <c r="G59" s="18">
        <v>958.4</v>
      </c>
      <c r="H59" s="18">
        <v>958.4</v>
      </c>
      <c r="I59" s="18">
        <f t="shared" si="3"/>
        <v>0</v>
      </c>
    </row>
    <row r="60" spans="1:9" ht="31.5">
      <c r="A60" s="21" t="s">
        <v>107</v>
      </c>
      <c r="B60" s="19" t="s">
        <v>108</v>
      </c>
      <c r="C60" s="17">
        <v>973</v>
      </c>
      <c r="D60" s="21" t="s">
        <v>94</v>
      </c>
      <c r="E60" s="21" t="s">
        <v>109</v>
      </c>
      <c r="F60" s="8"/>
      <c r="G60" s="18">
        <f>G61</f>
        <v>9563.9</v>
      </c>
      <c r="H60" s="18">
        <v>9563.9</v>
      </c>
      <c r="I60" s="18">
        <f t="shared" si="3"/>
        <v>0</v>
      </c>
    </row>
    <row r="61" spans="1:9" ht="31.5">
      <c r="A61" s="21" t="s">
        <v>110</v>
      </c>
      <c r="B61" s="19" t="s">
        <v>44</v>
      </c>
      <c r="C61" s="17">
        <v>973</v>
      </c>
      <c r="D61" s="21" t="s">
        <v>94</v>
      </c>
      <c r="E61" s="8">
        <v>6000300001</v>
      </c>
      <c r="F61" s="8">
        <v>200</v>
      </c>
      <c r="G61" s="18">
        <v>9563.9</v>
      </c>
      <c r="H61" s="18">
        <v>9563.9</v>
      </c>
      <c r="I61" s="18">
        <f t="shared" si="3"/>
        <v>0</v>
      </c>
    </row>
    <row r="62" spans="1:9" ht="63">
      <c r="A62" s="21" t="s">
        <v>111</v>
      </c>
      <c r="B62" s="19" t="s">
        <v>112</v>
      </c>
      <c r="C62" s="17">
        <v>973</v>
      </c>
      <c r="D62" s="21" t="s">
        <v>94</v>
      </c>
      <c r="E62" s="8">
        <v>6000000151</v>
      </c>
      <c r="F62" s="8"/>
      <c r="G62" s="18">
        <f>G63</f>
        <v>689.5</v>
      </c>
      <c r="H62" s="18">
        <f>H63</f>
        <v>689.5</v>
      </c>
      <c r="I62" s="18">
        <f>I63</f>
        <v>0</v>
      </c>
    </row>
    <row r="63" spans="1:9" ht="31.5">
      <c r="A63" s="21" t="s">
        <v>113</v>
      </c>
      <c r="B63" s="19" t="s">
        <v>44</v>
      </c>
      <c r="C63" s="17">
        <v>973</v>
      </c>
      <c r="D63" s="21" t="s">
        <v>94</v>
      </c>
      <c r="E63" s="8">
        <v>6000000151</v>
      </c>
      <c r="F63" s="8">
        <v>200</v>
      </c>
      <c r="G63" s="18">
        <v>689.5</v>
      </c>
      <c r="H63" s="18">
        <v>689.5</v>
      </c>
      <c r="I63" s="18">
        <f>H63-G63</f>
        <v>0</v>
      </c>
    </row>
    <row r="64" spans="1:9" ht="31.5">
      <c r="A64" s="21" t="s">
        <v>114</v>
      </c>
      <c r="B64" s="19" t="s">
        <v>115</v>
      </c>
      <c r="C64" s="17">
        <v>973</v>
      </c>
      <c r="D64" s="21" t="s">
        <v>94</v>
      </c>
      <c r="E64" s="8">
        <v>6000400001</v>
      </c>
      <c r="F64" s="8"/>
      <c r="G64" s="18">
        <f>G65</f>
        <v>29176.9</v>
      </c>
      <c r="H64" s="18">
        <v>29176.9</v>
      </c>
      <c r="I64" s="18">
        <f>H64-G64</f>
        <v>0</v>
      </c>
    </row>
    <row r="65" spans="1:9" ht="31.5">
      <c r="A65" s="21" t="s">
        <v>116</v>
      </c>
      <c r="B65" s="19" t="s">
        <v>44</v>
      </c>
      <c r="C65" s="17">
        <v>973</v>
      </c>
      <c r="D65" s="21" t="s">
        <v>94</v>
      </c>
      <c r="E65" s="8">
        <v>6000400001</v>
      </c>
      <c r="F65" s="8">
        <v>200</v>
      </c>
      <c r="G65" s="18">
        <v>29176.9</v>
      </c>
      <c r="H65" s="18">
        <v>29176.9</v>
      </c>
      <c r="I65" s="18">
        <f>H65-G65</f>
        <v>0</v>
      </c>
    </row>
    <row r="66" spans="1:9" ht="15.75">
      <c r="A66" s="21" t="s">
        <v>117</v>
      </c>
      <c r="B66" s="19" t="s">
        <v>118</v>
      </c>
      <c r="C66" s="17">
        <v>973</v>
      </c>
      <c r="D66" s="21" t="s">
        <v>94</v>
      </c>
      <c r="E66" s="8">
        <v>6000400005</v>
      </c>
      <c r="F66" s="8"/>
      <c r="G66" s="18">
        <f>G67</f>
        <v>4482</v>
      </c>
      <c r="H66" s="18">
        <f>H67</f>
        <v>4482</v>
      </c>
      <c r="I66" s="18">
        <f>H66-G66</f>
        <v>0</v>
      </c>
    </row>
    <row r="67" spans="1:9" ht="31.5">
      <c r="A67" s="21" t="s">
        <v>119</v>
      </c>
      <c r="B67" s="19" t="s">
        <v>44</v>
      </c>
      <c r="C67" s="17">
        <v>973</v>
      </c>
      <c r="D67" s="21" t="s">
        <v>94</v>
      </c>
      <c r="E67" s="8">
        <v>6000400005</v>
      </c>
      <c r="F67" s="8">
        <v>200</v>
      </c>
      <c r="G67" s="18">
        <v>4482</v>
      </c>
      <c r="H67" s="18">
        <v>4482</v>
      </c>
      <c r="I67" s="18">
        <f>H67-G67</f>
        <v>0</v>
      </c>
    </row>
    <row r="68" spans="1:9" ht="15.75">
      <c r="A68" s="11" t="s">
        <v>120</v>
      </c>
      <c r="B68" s="9" t="s">
        <v>121</v>
      </c>
      <c r="C68" s="23">
        <v>973</v>
      </c>
      <c r="D68" s="11" t="s">
        <v>122</v>
      </c>
      <c r="E68" s="12"/>
      <c r="F68" s="12"/>
      <c r="G68" s="13">
        <f>G69+G72</f>
        <v>2308</v>
      </c>
      <c r="H68" s="13">
        <f>H69+H72</f>
        <v>2308</v>
      </c>
      <c r="I68" s="13">
        <f>I69+I72</f>
        <v>0</v>
      </c>
    </row>
    <row r="69" spans="1:9" ht="15.75">
      <c r="A69" s="11" t="s">
        <v>123</v>
      </c>
      <c r="B69" s="9" t="s">
        <v>124</v>
      </c>
      <c r="C69" s="23">
        <v>973</v>
      </c>
      <c r="D69" s="11" t="s">
        <v>125</v>
      </c>
      <c r="E69" s="12"/>
      <c r="F69" s="12"/>
      <c r="G69" s="15">
        <f aca="true" t="shared" si="4" ref="G69:I70">G70</f>
        <v>740</v>
      </c>
      <c r="H69" s="15">
        <f t="shared" si="4"/>
        <v>740</v>
      </c>
      <c r="I69" s="15">
        <f t="shared" si="4"/>
        <v>0</v>
      </c>
    </row>
    <row r="70" spans="1:9" ht="47.25">
      <c r="A70" s="11" t="s">
        <v>126</v>
      </c>
      <c r="B70" s="9" t="s">
        <v>127</v>
      </c>
      <c r="C70" s="23">
        <v>973</v>
      </c>
      <c r="D70" s="11" t="s">
        <v>125</v>
      </c>
      <c r="E70" s="12">
        <v>4310000191</v>
      </c>
      <c r="F70" s="12"/>
      <c r="G70" s="13">
        <f t="shared" si="4"/>
        <v>740</v>
      </c>
      <c r="H70" s="13">
        <f t="shared" si="4"/>
        <v>740</v>
      </c>
      <c r="I70" s="13">
        <f t="shared" si="4"/>
        <v>0</v>
      </c>
    </row>
    <row r="71" spans="1:9" ht="31.5">
      <c r="A71" s="8" t="s">
        <v>128</v>
      </c>
      <c r="B71" s="19" t="s">
        <v>129</v>
      </c>
      <c r="C71" s="17">
        <v>973</v>
      </c>
      <c r="D71" s="21" t="s">
        <v>125</v>
      </c>
      <c r="E71" s="8">
        <v>4310000191</v>
      </c>
      <c r="F71" s="8">
        <v>600</v>
      </c>
      <c r="G71" s="18">
        <v>740</v>
      </c>
      <c r="H71" s="18">
        <v>740</v>
      </c>
      <c r="I71" s="18">
        <f>H71-G71</f>
        <v>0</v>
      </c>
    </row>
    <row r="72" spans="1:9" ht="15.75">
      <c r="A72" s="11" t="s">
        <v>130</v>
      </c>
      <c r="B72" s="9" t="s">
        <v>131</v>
      </c>
      <c r="C72" s="23">
        <v>973</v>
      </c>
      <c r="D72" s="11" t="s">
        <v>132</v>
      </c>
      <c r="E72" s="12"/>
      <c r="F72" s="11"/>
      <c r="G72" s="13">
        <f>G73+G75+G77+G79</f>
        <v>1568</v>
      </c>
      <c r="H72" s="13">
        <f>H73+H75+H77+H79</f>
        <v>1568</v>
      </c>
      <c r="I72" s="13">
        <f>I73+I75+I77+I79</f>
        <v>0</v>
      </c>
    </row>
    <row r="73" spans="1:9" ht="47.25">
      <c r="A73" s="31" t="s">
        <v>133</v>
      </c>
      <c r="B73" s="19" t="s">
        <v>134</v>
      </c>
      <c r="C73" s="17">
        <v>973</v>
      </c>
      <c r="D73" s="21" t="s">
        <v>132</v>
      </c>
      <c r="E73" s="8">
        <v>7950100491</v>
      </c>
      <c r="F73" s="21"/>
      <c r="G73" s="18">
        <f>G74</f>
        <v>348</v>
      </c>
      <c r="H73" s="18">
        <f>H74</f>
        <v>348</v>
      </c>
      <c r="I73" s="18">
        <f>I74</f>
        <v>0</v>
      </c>
    </row>
    <row r="74" spans="1:9" ht="31.5">
      <c r="A74" s="8" t="s">
        <v>135</v>
      </c>
      <c r="B74" s="19" t="s">
        <v>129</v>
      </c>
      <c r="C74" s="17">
        <v>973</v>
      </c>
      <c r="D74" s="21" t="s">
        <v>132</v>
      </c>
      <c r="E74" s="8">
        <v>7950100491</v>
      </c>
      <c r="F74" s="21" t="s">
        <v>136</v>
      </c>
      <c r="G74" s="18">
        <v>348</v>
      </c>
      <c r="H74" s="18">
        <v>348</v>
      </c>
      <c r="I74" s="18">
        <f>H74-G74</f>
        <v>0</v>
      </c>
    </row>
    <row r="75" spans="1:9" ht="47.25">
      <c r="A75" s="21" t="s">
        <v>137</v>
      </c>
      <c r="B75" s="19" t="s">
        <v>138</v>
      </c>
      <c r="C75" s="17">
        <v>973</v>
      </c>
      <c r="D75" s="21" t="s">
        <v>132</v>
      </c>
      <c r="E75" s="8">
        <v>7950200511</v>
      </c>
      <c r="F75" s="21"/>
      <c r="G75" s="18">
        <f>G76</f>
        <v>300</v>
      </c>
      <c r="H75" s="18">
        <f>H76</f>
        <v>300</v>
      </c>
      <c r="I75" s="18">
        <f>I76</f>
        <v>0</v>
      </c>
    </row>
    <row r="76" spans="1:9" ht="31.5">
      <c r="A76" s="8" t="s">
        <v>139</v>
      </c>
      <c r="B76" s="19" t="s">
        <v>129</v>
      </c>
      <c r="C76" s="17">
        <v>973</v>
      </c>
      <c r="D76" s="21" t="s">
        <v>132</v>
      </c>
      <c r="E76" s="8">
        <v>7950200511</v>
      </c>
      <c r="F76" s="21" t="s">
        <v>136</v>
      </c>
      <c r="G76" s="18">
        <v>300</v>
      </c>
      <c r="H76" s="18">
        <v>300</v>
      </c>
      <c r="I76" s="18">
        <f>H76-G76</f>
        <v>0</v>
      </c>
    </row>
    <row r="77" spans="1:9" ht="63">
      <c r="A77" s="21" t="s">
        <v>140</v>
      </c>
      <c r="B77" s="19" t="s">
        <v>141</v>
      </c>
      <c r="C77" s="17">
        <v>973</v>
      </c>
      <c r="D77" s="21" t="s">
        <v>132</v>
      </c>
      <c r="E77" s="8">
        <v>7950400531</v>
      </c>
      <c r="F77" s="21"/>
      <c r="G77" s="18">
        <f>G78</f>
        <v>290</v>
      </c>
      <c r="H77" s="18">
        <f>H78</f>
        <v>290</v>
      </c>
      <c r="I77" s="18">
        <f>I78</f>
        <v>0</v>
      </c>
    </row>
    <row r="78" spans="1:9" ht="31.5">
      <c r="A78" s="8" t="s">
        <v>142</v>
      </c>
      <c r="B78" s="19" t="s">
        <v>129</v>
      </c>
      <c r="C78" s="17">
        <v>973</v>
      </c>
      <c r="D78" s="21" t="s">
        <v>132</v>
      </c>
      <c r="E78" s="8">
        <v>7950400531</v>
      </c>
      <c r="F78" s="21" t="s">
        <v>136</v>
      </c>
      <c r="G78" s="18">
        <v>290</v>
      </c>
      <c r="H78" s="18">
        <v>290</v>
      </c>
      <c r="I78" s="18">
        <f>H78-G78</f>
        <v>0</v>
      </c>
    </row>
    <row r="79" spans="1:9" ht="63">
      <c r="A79" s="21" t="s">
        <v>143</v>
      </c>
      <c r="B79" s="19" t="s">
        <v>144</v>
      </c>
      <c r="C79" s="17">
        <v>973</v>
      </c>
      <c r="D79" s="21" t="s">
        <v>132</v>
      </c>
      <c r="E79" s="8">
        <v>7950500521</v>
      </c>
      <c r="F79" s="21"/>
      <c r="G79" s="18">
        <f>G80</f>
        <v>630</v>
      </c>
      <c r="H79" s="18">
        <f>H80</f>
        <v>630</v>
      </c>
      <c r="I79" s="18">
        <f>I80</f>
        <v>0</v>
      </c>
    </row>
    <row r="80" spans="1:9" ht="31.5">
      <c r="A80" s="8" t="s">
        <v>145</v>
      </c>
      <c r="B80" s="19" t="s">
        <v>129</v>
      </c>
      <c r="C80" s="17">
        <v>973</v>
      </c>
      <c r="D80" s="21" t="s">
        <v>132</v>
      </c>
      <c r="E80" s="8">
        <v>7950500521</v>
      </c>
      <c r="F80" s="21" t="s">
        <v>136</v>
      </c>
      <c r="G80" s="18">
        <v>630</v>
      </c>
      <c r="H80" s="18">
        <v>630</v>
      </c>
      <c r="I80" s="18">
        <f>H80-G80</f>
        <v>0</v>
      </c>
    </row>
    <row r="81" spans="1:9" ht="15.75">
      <c r="A81" s="12" t="s">
        <v>146</v>
      </c>
      <c r="B81" s="9" t="s">
        <v>147</v>
      </c>
      <c r="C81" s="23">
        <v>973</v>
      </c>
      <c r="D81" s="11" t="s">
        <v>148</v>
      </c>
      <c r="E81" s="12"/>
      <c r="F81" s="11"/>
      <c r="G81" s="13">
        <f>G82</f>
        <v>15531</v>
      </c>
      <c r="H81" s="13">
        <f>H82</f>
        <v>15531</v>
      </c>
      <c r="I81" s="13">
        <f>I82</f>
        <v>0</v>
      </c>
    </row>
    <row r="82" spans="1:9" ht="15.75">
      <c r="A82" s="21" t="s">
        <v>149</v>
      </c>
      <c r="B82" s="19" t="s">
        <v>150</v>
      </c>
      <c r="C82" s="17">
        <v>973</v>
      </c>
      <c r="D82" s="21" t="s">
        <v>151</v>
      </c>
      <c r="E82" s="8"/>
      <c r="F82" s="8"/>
      <c r="G82" s="18">
        <f>G83+G85+G87</f>
        <v>15531</v>
      </c>
      <c r="H82" s="18">
        <f>H83+H85+H87</f>
        <v>15531</v>
      </c>
      <c r="I82" s="18">
        <f>I83+I85+I87</f>
        <v>0</v>
      </c>
    </row>
    <row r="83" spans="1:9" ht="47.25">
      <c r="A83" s="21" t="s">
        <v>152</v>
      </c>
      <c r="B83" s="19" t="s">
        <v>153</v>
      </c>
      <c r="C83" s="17">
        <v>973</v>
      </c>
      <c r="D83" s="37" t="s">
        <v>151</v>
      </c>
      <c r="E83" s="8">
        <v>4500200201</v>
      </c>
      <c r="F83" s="8"/>
      <c r="G83" s="18">
        <f>G84</f>
        <v>5220</v>
      </c>
      <c r="H83" s="18">
        <f>H84</f>
        <v>5220</v>
      </c>
      <c r="I83" s="18">
        <f>I84</f>
        <v>0</v>
      </c>
    </row>
    <row r="84" spans="1:9" ht="31.5">
      <c r="A84" s="8" t="s">
        <v>154</v>
      </c>
      <c r="B84" s="19" t="s">
        <v>129</v>
      </c>
      <c r="C84" s="17">
        <v>973</v>
      </c>
      <c r="D84" s="37" t="s">
        <v>151</v>
      </c>
      <c r="E84" s="8">
        <v>4500200201</v>
      </c>
      <c r="F84" s="8">
        <v>600</v>
      </c>
      <c r="G84" s="18">
        <v>5220</v>
      </c>
      <c r="H84" s="18">
        <v>5220</v>
      </c>
      <c r="I84" s="18">
        <f>H84-G84</f>
        <v>0</v>
      </c>
    </row>
    <row r="85" spans="1:250" s="44" customFormat="1" ht="110.25">
      <c r="A85" s="21" t="s">
        <v>155</v>
      </c>
      <c r="B85" s="19" t="s">
        <v>156</v>
      </c>
      <c r="C85" s="17">
        <v>973</v>
      </c>
      <c r="D85" s="21" t="s">
        <v>151</v>
      </c>
      <c r="E85" s="8">
        <v>4500400461</v>
      </c>
      <c r="F85" s="21"/>
      <c r="G85" s="18">
        <f>G86</f>
        <v>5020</v>
      </c>
      <c r="H85" s="18">
        <f>H86</f>
        <v>5020</v>
      </c>
      <c r="I85" s="18">
        <f>I86</f>
        <v>0</v>
      </c>
      <c r="J85" s="38"/>
      <c r="K85" s="39"/>
      <c r="L85" s="40"/>
      <c r="M85" s="41"/>
      <c r="N85" s="42"/>
      <c r="O85" s="43"/>
      <c r="P85" s="42"/>
      <c r="Q85" s="43"/>
      <c r="R85" s="38"/>
      <c r="S85" s="39"/>
      <c r="T85" s="40"/>
      <c r="U85" s="41"/>
      <c r="V85" s="42"/>
      <c r="W85" s="43"/>
      <c r="X85" s="42"/>
      <c r="Y85" s="43"/>
      <c r="Z85" s="38"/>
      <c r="AA85" s="39"/>
      <c r="AB85" s="40"/>
      <c r="AC85" s="41"/>
      <c r="AD85" s="42"/>
      <c r="AE85" s="43"/>
      <c r="AF85" s="42"/>
      <c r="AG85" s="43"/>
      <c r="AH85" s="38"/>
      <c r="AI85" s="39"/>
      <c r="AJ85" s="40"/>
      <c r="AK85" s="41"/>
      <c r="AL85" s="42"/>
      <c r="AM85" s="43"/>
      <c r="AN85" s="42"/>
      <c r="AO85" s="43"/>
      <c r="AP85" s="38"/>
      <c r="AQ85" s="39"/>
      <c r="AR85" s="40"/>
      <c r="AS85" s="41"/>
      <c r="AT85" s="42"/>
      <c r="AU85" s="43"/>
      <c r="AV85" s="42"/>
      <c r="AW85" s="43"/>
      <c r="AX85" s="38"/>
      <c r="AY85" s="39"/>
      <c r="AZ85" s="40"/>
      <c r="BA85" s="41"/>
      <c r="BB85" s="42"/>
      <c r="BC85" s="43"/>
      <c r="BD85" s="42"/>
      <c r="BE85" s="43"/>
      <c r="BF85" s="38"/>
      <c r="BG85" s="39"/>
      <c r="BH85" s="40"/>
      <c r="BI85" s="41"/>
      <c r="BJ85" s="42"/>
      <c r="BK85" s="43"/>
      <c r="BL85" s="42"/>
      <c r="BM85" s="43"/>
      <c r="BN85" s="38"/>
      <c r="BO85" s="39"/>
      <c r="BP85" s="40"/>
      <c r="BQ85" s="41"/>
      <c r="BR85" s="42"/>
      <c r="BS85" s="43"/>
      <c r="BT85" s="42"/>
      <c r="BU85" s="43"/>
      <c r="BV85" s="38"/>
      <c r="BW85" s="39"/>
      <c r="BX85" s="40"/>
      <c r="BY85" s="41"/>
      <c r="BZ85" s="42"/>
      <c r="CA85" s="43"/>
      <c r="CB85" s="42"/>
      <c r="CC85" s="43"/>
      <c r="CD85" s="38"/>
      <c r="CE85" s="39"/>
      <c r="CF85" s="40"/>
      <c r="CG85" s="41"/>
      <c r="CH85" s="42"/>
      <c r="CI85" s="43"/>
      <c r="CJ85" s="42"/>
      <c r="CK85" s="43"/>
      <c r="CL85" s="38"/>
      <c r="CM85" s="39"/>
      <c r="CN85" s="40"/>
      <c r="CO85" s="41"/>
      <c r="CP85" s="42"/>
      <c r="CQ85" s="43"/>
      <c r="CR85" s="42"/>
      <c r="CS85" s="43"/>
      <c r="CT85" s="38"/>
      <c r="CU85" s="39"/>
      <c r="CV85" s="40"/>
      <c r="CW85" s="41"/>
      <c r="CX85" s="42"/>
      <c r="CY85" s="43"/>
      <c r="CZ85" s="42"/>
      <c r="DA85" s="43"/>
      <c r="DB85" s="38"/>
      <c r="DC85" s="39"/>
      <c r="DD85" s="40"/>
      <c r="DE85" s="41"/>
      <c r="DF85" s="42"/>
      <c r="DG85" s="43"/>
      <c r="DH85" s="42"/>
      <c r="DI85" s="43"/>
      <c r="DJ85" s="38"/>
      <c r="DK85" s="39"/>
      <c r="DL85" s="40"/>
      <c r="DM85" s="41"/>
      <c r="DN85" s="42"/>
      <c r="DO85" s="43"/>
      <c r="DP85" s="42"/>
      <c r="DQ85" s="43"/>
      <c r="DR85" s="38"/>
      <c r="DS85" s="39"/>
      <c r="DT85" s="40"/>
      <c r="DU85" s="41"/>
      <c r="DV85" s="42"/>
      <c r="DW85" s="43"/>
      <c r="DX85" s="42"/>
      <c r="DY85" s="43"/>
      <c r="DZ85" s="38"/>
      <c r="EA85" s="39"/>
      <c r="EB85" s="40"/>
      <c r="EC85" s="41"/>
      <c r="ED85" s="42"/>
      <c r="EE85" s="43"/>
      <c r="EF85" s="42"/>
      <c r="EG85" s="43"/>
      <c r="EH85" s="38"/>
      <c r="EI85" s="39"/>
      <c r="EJ85" s="40"/>
      <c r="EK85" s="41"/>
      <c r="EL85" s="42"/>
      <c r="EM85" s="43"/>
      <c r="EN85" s="42"/>
      <c r="EO85" s="43"/>
      <c r="EP85" s="38"/>
      <c r="EQ85" s="39"/>
      <c r="ER85" s="40"/>
      <c r="ES85" s="41"/>
      <c r="ET85" s="42"/>
      <c r="EU85" s="43"/>
      <c r="EV85" s="42"/>
      <c r="EW85" s="43"/>
      <c r="EX85" s="38"/>
      <c r="EY85" s="39"/>
      <c r="EZ85" s="40"/>
      <c r="FA85" s="41"/>
      <c r="FB85" s="42"/>
      <c r="FC85" s="43"/>
      <c r="FD85" s="42"/>
      <c r="FE85" s="43"/>
      <c r="FF85" s="38"/>
      <c r="FG85" s="39"/>
      <c r="FH85" s="40"/>
      <c r="FI85" s="41"/>
      <c r="FJ85" s="42"/>
      <c r="FK85" s="43"/>
      <c r="FL85" s="42"/>
      <c r="FM85" s="43"/>
      <c r="FN85" s="38"/>
      <c r="FO85" s="39"/>
      <c r="FP85" s="40"/>
      <c r="FQ85" s="41"/>
      <c r="FR85" s="42"/>
      <c r="FS85" s="43"/>
      <c r="FT85" s="42"/>
      <c r="FU85" s="43"/>
      <c r="FV85" s="38"/>
      <c r="FW85" s="39"/>
      <c r="FX85" s="40"/>
      <c r="FY85" s="41"/>
      <c r="FZ85" s="42"/>
      <c r="GA85" s="43"/>
      <c r="GB85" s="42"/>
      <c r="GC85" s="43"/>
      <c r="GD85" s="38"/>
      <c r="GE85" s="39"/>
      <c r="GF85" s="40"/>
      <c r="GG85" s="41"/>
      <c r="GH85" s="42"/>
      <c r="GI85" s="43"/>
      <c r="GJ85" s="42"/>
      <c r="GK85" s="43"/>
      <c r="GL85" s="38"/>
      <c r="GM85" s="39"/>
      <c r="GN85" s="40"/>
      <c r="GO85" s="41"/>
      <c r="GP85" s="42"/>
      <c r="GQ85" s="43"/>
      <c r="GR85" s="42"/>
      <c r="GS85" s="43"/>
      <c r="GT85" s="38"/>
      <c r="GU85" s="39"/>
      <c r="GV85" s="40"/>
      <c r="GW85" s="41"/>
      <c r="GX85" s="42"/>
      <c r="GY85" s="43"/>
      <c r="GZ85" s="42"/>
      <c r="HA85" s="43"/>
      <c r="HB85" s="38"/>
      <c r="HC85" s="39"/>
      <c r="HD85" s="40"/>
      <c r="HE85" s="41"/>
      <c r="HF85" s="42"/>
      <c r="HG85" s="43"/>
      <c r="HH85" s="42"/>
      <c r="HI85" s="43"/>
      <c r="HJ85" s="38"/>
      <c r="HK85" s="39"/>
      <c r="HL85" s="40"/>
      <c r="HM85" s="41"/>
      <c r="HN85" s="42"/>
      <c r="HO85" s="43"/>
      <c r="HP85" s="42"/>
      <c r="HQ85" s="43"/>
      <c r="HR85" s="38"/>
      <c r="HS85" s="39"/>
      <c r="HT85" s="40"/>
      <c r="HU85" s="41"/>
      <c r="HV85" s="42"/>
      <c r="HW85" s="43"/>
      <c r="HX85" s="42"/>
      <c r="HY85" s="43"/>
      <c r="HZ85" s="38"/>
      <c r="IA85" s="39"/>
      <c r="IB85" s="40"/>
      <c r="IC85" s="41"/>
      <c r="ID85" s="42"/>
      <c r="IE85" s="43"/>
      <c r="IF85" s="42"/>
      <c r="IG85" s="43"/>
      <c r="IH85" s="38"/>
      <c r="II85" s="39"/>
      <c r="IJ85" s="40"/>
      <c r="IK85" s="41"/>
      <c r="IL85" s="42"/>
      <c r="IM85" s="43"/>
      <c r="IN85" s="42"/>
      <c r="IO85" s="43"/>
      <c r="IP85" s="38"/>
    </row>
    <row r="86" spans="1:9" ht="31.5">
      <c r="A86" s="31" t="s">
        <v>157</v>
      </c>
      <c r="B86" s="19" t="s">
        <v>129</v>
      </c>
      <c r="C86" s="17">
        <v>973</v>
      </c>
      <c r="D86" s="21" t="s">
        <v>151</v>
      </c>
      <c r="E86" s="8">
        <v>4500400461</v>
      </c>
      <c r="F86" s="21" t="s">
        <v>136</v>
      </c>
      <c r="G86" s="18">
        <v>5020</v>
      </c>
      <c r="H86" s="18">
        <v>5020</v>
      </c>
      <c r="I86" s="18">
        <f>H86-G86</f>
        <v>0</v>
      </c>
    </row>
    <row r="87" spans="1:250" s="44" customFormat="1" ht="31.5">
      <c r="A87" s="21" t="s">
        <v>158</v>
      </c>
      <c r="B87" s="19" t="s">
        <v>159</v>
      </c>
      <c r="C87" s="17">
        <v>973</v>
      </c>
      <c r="D87" s="21" t="s">
        <v>151</v>
      </c>
      <c r="E87" s="8">
        <v>4500400192</v>
      </c>
      <c r="F87" s="21"/>
      <c r="G87" s="18">
        <f>G88</f>
        <v>5291</v>
      </c>
      <c r="H87" s="18">
        <f>H88</f>
        <v>5291</v>
      </c>
      <c r="I87" s="18">
        <f>I88</f>
        <v>0</v>
      </c>
      <c r="J87" s="38"/>
      <c r="K87" s="39"/>
      <c r="L87" s="40"/>
      <c r="M87" s="41"/>
      <c r="N87" s="42"/>
      <c r="O87" s="43"/>
      <c r="P87" s="42"/>
      <c r="Q87" s="43"/>
      <c r="R87" s="38"/>
      <c r="S87" s="39"/>
      <c r="T87" s="40"/>
      <c r="U87" s="41"/>
      <c r="V87" s="42"/>
      <c r="W87" s="43"/>
      <c r="X87" s="42"/>
      <c r="Y87" s="43"/>
      <c r="Z87" s="38"/>
      <c r="AA87" s="39"/>
      <c r="AB87" s="40"/>
      <c r="AC87" s="41"/>
      <c r="AD87" s="42"/>
      <c r="AE87" s="43"/>
      <c r="AF87" s="42"/>
      <c r="AG87" s="43"/>
      <c r="AH87" s="38"/>
      <c r="AI87" s="39"/>
      <c r="AJ87" s="40"/>
      <c r="AK87" s="41"/>
      <c r="AL87" s="42"/>
      <c r="AM87" s="43"/>
      <c r="AN87" s="42"/>
      <c r="AO87" s="43"/>
      <c r="AP87" s="38"/>
      <c r="AQ87" s="39"/>
      <c r="AR87" s="40"/>
      <c r="AS87" s="41"/>
      <c r="AT87" s="42"/>
      <c r="AU87" s="43"/>
      <c r="AV87" s="42"/>
      <c r="AW87" s="43"/>
      <c r="AX87" s="38"/>
      <c r="AY87" s="39"/>
      <c r="AZ87" s="40"/>
      <c r="BA87" s="41"/>
      <c r="BB87" s="42"/>
      <c r="BC87" s="43"/>
      <c r="BD87" s="42"/>
      <c r="BE87" s="43"/>
      <c r="BF87" s="38"/>
      <c r="BG87" s="39"/>
      <c r="BH87" s="40"/>
      <c r="BI87" s="41"/>
      <c r="BJ87" s="42"/>
      <c r="BK87" s="43"/>
      <c r="BL87" s="42"/>
      <c r="BM87" s="43"/>
      <c r="BN87" s="38"/>
      <c r="BO87" s="39"/>
      <c r="BP87" s="40"/>
      <c r="BQ87" s="41"/>
      <c r="BR87" s="42"/>
      <c r="BS87" s="43"/>
      <c r="BT87" s="42"/>
      <c r="BU87" s="43"/>
      <c r="BV87" s="38"/>
      <c r="BW87" s="39"/>
      <c r="BX87" s="40"/>
      <c r="BY87" s="41"/>
      <c r="BZ87" s="42"/>
      <c r="CA87" s="43"/>
      <c r="CB87" s="42"/>
      <c r="CC87" s="43"/>
      <c r="CD87" s="38"/>
      <c r="CE87" s="39"/>
      <c r="CF87" s="40"/>
      <c r="CG87" s="41"/>
      <c r="CH87" s="42"/>
      <c r="CI87" s="43"/>
      <c r="CJ87" s="42"/>
      <c r="CK87" s="43"/>
      <c r="CL87" s="38"/>
      <c r="CM87" s="39"/>
      <c r="CN87" s="40"/>
      <c r="CO87" s="41"/>
      <c r="CP87" s="42"/>
      <c r="CQ87" s="43"/>
      <c r="CR87" s="42"/>
      <c r="CS87" s="43"/>
      <c r="CT87" s="38"/>
      <c r="CU87" s="39"/>
      <c r="CV87" s="40"/>
      <c r="CW87" s="41"/>
      <c r="CX87" s="42"/>
      <c r="CY87" s="43"/>
      <c r="CZ87" s="42"/>
      <c r="DA87" s="43"/>
      <c r="DB87" s="38"/>
      <c r="DC87" s="39"/>
      <c r="DD87" s="40"/>
      <c r="DE87" s="41"/>
      <c r="DF87" s="42"/>
      <c r="DG87" s="43"/>
      <c r="DH87" s="42"/>
      <c r="DI87" s="43"/>
      <c r="DJ87" s="38"/>
      <c r="DK87" s="39"/>
      <c r="DL87" s="40"/>
      <c r="DM87" s="41"/>
      <c r="DN87" s="42"/>
      <c r="DO87" s="43"/>
      <c r="DP87" s="42"/>
      <c r="DQ87" s="43"/>
      <c r="DR87" s="38"/>
      <c r="DS87" s="39"/>
      <c r="DT87" s="40"/>
      <c r="DU87" s="41"/>
      <c r="DV87" s="42"/>
      <c r="DW87" s="43"/>
      <c r="DX87" s="42"/>
      <c r="DY87" s="43"/>
      <c r="DZ87" s="38"/>
      <c r="EA87" s="39"/>
      <c r="EB87" s="40"/>
      <c r="EC87" s="41"/>
      <c r="ED87" s="42"/>
      <c r="EE87" s="43"/>
      <c r="EF87" s="42"/>
      <c r="EG87" s="43"/>
      <c r="EH87" s="38"/>
      <c r="EI87" s="39"/>
      <c r="EJ87" s="40"/>
      <c r="EK87" s="41"/>
      <c r="EL87" s="42"/>
      <c r="EM87" s="43"/>
      <c r="EN87" s="42"/>
      <c r="EO87" s="43"/>
      <c r="EP87" s="38"/>
      <c r="EQ87" s="39"/>
      <c r="ER87" s="40"/>
      <c r="ES87" s="41"/>
      <c r="ET87" s="42"/>
      <c r="EU87" s="43"/>
      <c r="EV87" s="42"/>
      <c r="EW87" s="43"/>
      <c r="EX87" s="38"/>
      <c r="EY87" s="39"/>
      <c r="EZ87" s="40"/>
      <c r="FA87" s="41"/>
      <c r="FB87" s="42"/>
      <c r="FC87" s="43"/>
      <c r="FD87" s="42"/>
      <c r="FE87" s="43"/>
      <c r="FF87" s="38"/>
      <c r="FG87" s="39"/>
      <c r="FH87" s="40"/>
      <c r="FI87" s="41"/>
      <c r="FJ87" s="42"/>
      <c r="FK87" s="43"/>
      <c r="FL87" s="42"/>
      <c r="FM87" s="43"/>
      <c r="FN87" s="38"/>
      <c r="FO87" s="39"/>
      <c r="FP87" s="40"/>
      <c r="FQ87" s="41"/>
      <c r="FR87" s="42"/>
      <c r="FS87" s="43"/>
      <c r="FT87" s="42"/>
      <c r="FU87" s="43"/>
      <c r="FV87" s="38"/>
      <c r="FW87" s="39"/>
      <c r="FX87" s="40"/>
      <c r="FY87" s="41"/>
      <c r="FZ87" s="42"/>
      <c r="GA87" s="43"/>
      <c r="GB87" s="42"/>
      <c r="GC87" s="43"/>
      <c r="GD87" s="38"/>
      <c r="GE87" s="39"/>
      <c r="GF87" s="40"/>
      <c r="GG87" s="41"/>
      <c r="GH87" s="42"/>
      <c r="GI87" s="43"/>
      <c r="GJ87" s="42"/>
      <c r="GK87" s="43"/>
      <c r="GL87" s="38"/>
      <c r="GM87" s="39"/>
      <c r="GN87" s="40"/>
      <c r="GO87" s="41"/>
      <c r="GP87" s="42"/>
      <c r="GQ87" s="43"/>
      <c r="GR87" s="42"/>
      <c r="GS87" s="43"/>
      <c r="GT87" s="38"/>
      <c r="GU87" s="39"/>
      <c r="GV87" s="40"/>
      <c r="GW87" s="41"/>
      <c r="GX87" s="42"/>
      <c r="GY87" s="43"/>
      <c r="GZ87" s="42"/>
      <c r="HA87" s="43"/>
      <c r="HB87" s="38"/>
      <c r="HC87" s="39"/>
      <c r="HD87" s="40"/>
      <c r="HE87" s="41"/>
      <c r="HF87" s="42"/>
      <c r="HG87" s="43"/>
      <c r="HH87" s="42"/>
      <c r="HI87" s="43"/>
      <c r="HJ87" s="38"/>
      <c r="HK87" s="39"/>
      <c r="HL87" s="40"/>
      <c r="HM87" s="41"/>
      <c r="HN87" s="42"/>
      <c r="HO87" s="43"/>
      <c r="HP87" s="42"/>
      <c r="HQ87" s="43"/>
      <c r="HR87" s="38"/>
      <c r="HS87" s="39"/>
      <c r="HT87" s="40"/>
      <c r="HU87" s="41"/>
      <c r="HV87" s="42"/>
      <c r="HW87" s="43"/>
      <c r="HX87" s="42"/>
      <c r="HY87" s="43"/>
      <c r="HZ87" s="38"/>
      <c r="IA87" s="39"/>
      <c r="IB87" s="40"/>
      <c r="IC87" s="41"/>
      <c r="ID87" s="42"/>
      <c r="IE87" s="43"/>
      <c r="IF87" s="42"/>
      <c r="IG87" s="43"/>
      <c r="IH87" s="38"/>
      <c r="II87" s="39"/>
      <c r="IJ87" s="40"/>
      <c r="IK87" s="41"/>
      <c r="IL87" s="42"/>
      <c r="IM87" s="43"/>
      <c r="IN87" s="42"/>
      <c r="IO87" s="43"/>
      <c r="IP87" s="38"/>
    </row>
    <row r="88" spans="1:9" ht="31.5">
      <c r="A88" s="31" t="s">
        <v>160</v>
      </c>
      <c r="B88" s="19" t="s">
        <v>129</v>
      </c>
      <c r="C88" s="17">
        <v>973</v>
      </c>
      <c r="D88" s="21" t="s">
        <v>151</v>
      </c>
      <c r="E88" s="8">
        <v>4500400192</v>
      </c>
      <c r="F88" s="21" t="s">
        <v>136</v>
      </c>
      <c r="G88" s="18">
        <v>5291</v>
      </c>
      <c r="H88" s="18">
        <v>5291</v>
      </c>
      <c r="I88" s="18">
        <f>H88-G88</f>
        <v>0</v>
      </c>
    </row>
    <row r="89" spans="1:9" ht="15.75">
      <c r="A89" s="12" t="s">
        <v>161</v>
      </c>
      <c r="B89" s="9" t="s">
        <v>162</v>
      </c>
      <c r="C89" s="23">
        <v>973</v>
      </c>
      <c r="D89" s="11" t="s">
        <v>163</v>
      </c>
      <c r="E89" s="12"/>
      <c r="F89" s="11"/>
      <c r="G89" s="13">
        <f>G90+G93</f>
        <v>9121.300000000001</v>
      </c>
      <c r="H89" s="13">
        <f>H90+H93</f>
        <v>9196.699999999999</v>
      </c>
      <c r="I89" s="13">
        <f>I90+I93</f>
        <v>75.39999999999918</v>
      </c>
    </row>
    <row r="90" spans="1:9" ht="15.75">
      <c r="A90" s="8" t="s">
        <v>164</v>
      </c>
      <c r="B90" s="19" t="s">
        <v>165</v>
      </c>
      <c r="C90" s="17">
        <v>973</v>
      </c>
      <c r="D90" s="21" t="s">
        <v>166</v>
      </c>
      <c r="E90" s="8"/>
      <c r="F90" s="21"/>
      <c r="G90" s="18">
        <f aca="true" t="shared" si="5" ref="G90:I91">G91</f>
        <v>600.6</v>
      </c>
      <c r="H90" s="18">
        <f t="shared" si="5"/>
        <v>600.6</v>
      </c>
      <c r="I90" s="18">
        <f t="shared" si="5"/>
        <v>0</v>
      </c>
    </row>
    <row r="91" spans="1:9" ht="47.25">
      <c r="A91" s="8" t="s">
        <v>167</v>
      </c>
      <c r="B91" s="19" t="s">
        <v>168</v>
      </c>
      <c r="C91" s="17">
        <v>973</v>
      </c>
      <c r="D91" s="21" t="s">
        <v>166</v>
      </c>
      <c r="E91" s="8">
        <v>5050200231</v>
      </c>
      <c r="F91" s="21"/>
      <c r="G91" s="18">
        <f t="shared" si="5"/>
        <v>600.6</v>
      </c>
      <c r="H91" s="18">
        <f t="shared" si="5"/>
        <v>600.6</v>
      </c>
      <c r="I91" s="18">
        <f t="shared" si="5"/>
        <v>0</v>
      </c>
    </row>
    <row r="92" spans="1:9" ht="15.75">
      <c r="A92" s="8" t="s">
        <v>169</v>
      </c>
      <c r="B92" s="45" t="s">
        <v>170</v>
      </c>
      <c r="C92" s="17">
        <v>973</v>
      </c>
      <c r="D92" s="21" t="s">
        <v>166</v>
      </c>
      <c r="E92" s="8">
        <v>5050200231</v>
      </c>
      <c r="F92" s="21" t="s">
        <v>171</v>
      </c>
      <c r="G92" s="18">
        <v>600.6</v>
      </c>
      <c r="H92" s="18">
        <v>600.6</v>
      </c>
      <c r="I92" s="18">
        <f>H92-G92</f>
        <v>0</v>
      </c>
    </row>
    <row r="93" spans="1:9" ht="15.75">
      <c r="A93" s="21" t="s">
        <v>172</v>
      </c>
      <c r="B93" s="16" t="s">
        <v>173</v>
      </c>
      <c r="C93" s="17">
        <v>973</v>
      </c>
      <c r="D93" s="21" t="s">
        <v>174</v>
      </c>
      <c r="E93" s="8"/>
      <c r="F93" s="8"/>
      <c r="G93" s="18">
        <f>G94+G96</f>
        <v>8520.7</v>
      </c>
      <c r="H93" s="18">
        <f>H94+H96</f>
        <v>8596.099999999999</v>
      </c>
      <c r="I93" s="18">
        <f>I94+I96</f>
        <v>75.39999999999918</v>
      </c>
    </row>
    <row r="94" spans="1:9" ht="63">
      <c r="A94" s="21" t="s">
        <v>175</v>
      </c>
      <c r="B94" s="19" t="s">
        <v>176</v>
      </c>
      <c r="C94" s="17">
        <v>973</v>
      </c>
      <c r="D94" s="8">
        <v>1004</v>
      </c>
      <c r="E94" s="8" t="s">
        <v>203</v>
      </c>
      <c r="F94" s="8"/>
      <c r="G94" s="18">
        <f>G95</f>
        <v>5812.1</v>
      </c>
      <c r="H94" s="18">
        <f>H95</f>
        <v>6217.4</v>
      </c>
      <c r="I94" s="18">
        <f>I95</f>
        <v>405.2999999999993</v>
      </c>
    </row>
    <row r="95" spans="1:9" s="35" customFormat="1" ht="15.75">
      <c r="A95" s="21" t="s">
        <v>177</v>
      </c>
      <c r="B95" s="45" t="s">
        <v>170</v>
      </c>
      <c r="C95" s="17">
        <v>973</v>
      </c>
      <c r="D95" s="8">
        <v>1004</v>
      </c>
      <c r="E95" s="8" t="s">
        <v>203</v>
      </c>
      <c r="F95" s="8">
        <v>300</v>
      </c>
      <c r="G95" s="18">
        <v>5812.1</v>
      </c>
      <c r="H95" s="18">
        <v>6217.4</v>
      </c>
      <c r="I95" s="18">
        <f>H95-G95</f>
        <v>405.2999999999993</v>
      </c>
    </row>
    <row r="96" spans="1:9" ht="15.75">
      <c r="A96" s="21" t="s">
        <v>178</v>
      </c>
      <c r="B96" s="19" t="s">
        <v>179</v>
      </c>
      <c r="C96" s="17">
        <v>973</v>
      </c>
      <c r="D96" s="8">
        <v>1004</v>
      </c>
      <c r="E96" s="8" t="s">
        <v>202</v>
      </c>
      <c r="F96" s="8"/>
      <c r="G96" s="18">
        <v>2708.6</v>
      </c>
      <c r="H96" s="18">
        <f>H97</f>
        <v>2378.7</v>
      </c>
      <c r="I96" s="18">
        <f>H96-G96</f>
        <v>-329.9000000000001</v>
      </c>
    </row>
    <row r="97" spans="1:9" ht="15.75">
      <c r="A97" s="21" t="s">
        <v>180</v>
      </c>
      <c r="B97" s="45" t="s">
        <v>170</v>
      </c>
      <c r="C97" s="17">
        <v>973</v>
      </c>
      <c r="D97" s="8">
        <v>1004</v>
      </c>
      <c r="E97" s="8" t="s">
        <v>202</v>
      </c>
      <c r="F97" s="8">
        <v>300</v>
      </c>
      <c r="G97" s="18">
        <v>2378.7</v>
      </c>
      <c r="H97" s="18">
        <v>2378.7</v>
      </c>
      <c r="I97" s="18">
        <f>H97-G97</f>
        <v>0</v>
      </c>
    </row>
    <row r="98" spans="1:9" ht="15.75">
      <c r="A98" s="11" t="s">
        <v>181</v>
      </c>
      <c r="B98" s="9" t="s">
        <v>182</v>
      </c>
      <c r="C98" s="23">
        <v>973</v>
      </c>
      <c r="D98" s="11" t="s">
        <v>183</v>
      </c>
      <c r="E98" s="12"/>
      <c r="F98" s="12"/>
      <c r="G98" s="13">
        <f>G99</f>
        <v>3620</v>
      </c>
      <c r="H98" s="13">
        <f aca="true" t="shared" si="6" ref="H98:I100">H99</f>
        <v>3620</v>
      </c>
      <c r="I98" s="13">
        <f t="shared" si="6"/>
        <v>0</v>
      </c>
    </row>
    <row r="99" spans="1:9" ht="15.75">
      <c r="A99" s="21" t="s">
        <v>184</v>
      </c>
      <c r="B99" s="19" t="s">
        <v>185</v>
      </c>
      <c r="C99" s="17">
        <v>973</v>
      </c>
      <c r="D99" s="21" t="s">
        <v>186</v>
      </c>
      <c r="E99" s="8"/>
      <c r="F99" s="8"/>
      <c r="G99" s="18">
        <f>G100</f>
        <v>3620</v>
      </c>
      <c r="H99" s="18">
        <f t="shared" si="6"/>
        <v>3620</v>
      </c>
      <c r="I99" s="18">
        <f t="shared" si="6"/>
        <v>0</v>
      </c>
    </row>
    <row r="100" spans="1:9" ht="94.5">
      <c r="A100" s="21" t="s">
        <v>187</v>
      </c>
      <c r="B100" s="19" t="s">
        <v>188</v>
      </c>
      <c r="C100" s="17">
        <v>973</v>
      </c>
      <c r="D100" s="21" t="s">
        <v>186</v>
      </c>
      <c r="E100" s="8">
        <v>5120200241</v>
      </c>
      <c r="F100" s="8"/>
      <c r="G100" s="18">
        <f>G101</f>
        <v>3620</v>
      </c>
      <c r="H100" s="18">
        <f t="shared" si="6"/>
        <v>3620</v>
      </c>
      <c r="I100" s="18">
        <f t="shared" si="6"/>
        <v>0</v>
      </c>
    </row>
    <row r="101" spans="1:9" ht="31.5">
      <c r="A101" s="8" t="s">
        <v>189</v>
      </c>
      <c r="B101" s="19" t="s">
        <v>129</v>
      </c>
      <c r="C101" s="17">
        <v>973</v>
      </c>
      <c r="D101" s="21" t="s">
        <v>186</v>
      </c>
      <c r="E101" s="8">
        <v>5120200241</v>
      </c>
      <c r="F101" s="21" t="s">
        <v>136</v>
      </c>
      <c r="G101" s="18">
        <v>3620</v>
      </c>
      <c r="H101" s="18">
        <v>3620</v>
      </c>
      <c r="I101" s="18"/>
    </row>
    <row r="102" spans="1:9" ht="15.75">
      <c r="A102" s="12">
        <v>10</v>
      </c>
      <c r="B102" s="9" t="s">
        <v>190</v>
      </c>
      <c r="C102" s="23">
        <v>973</v>
      </c>
      <c r="D102" s="11" t="s">
        <v>191</v>
      </c>
      <c r="E102" s="12"/>
      <c r="F102" s="12"/>
      <c r="G102" s="13">
        <f>G103</f>
        <v>5100</v>
      </c>
      <c r="H102" s="13">
        <f>H103</f>
        <v>5100</v>
      </c>
      <c r="I102" s="13">
        <f aca="true" t="shared" si="7" ref="H102:I104">I103</f>
        <v>0</v>
      </c>
    </row>
    <row r="103" spans="1:9" ht="15.75">
      <c r="A103" s="21" t="s">
        <v>192</v>
      </c>
      <c r="B103" s="19" t="s">
        <v>193</v>
      </c>
      <c r="C103" s="17">
        <v>973</v>
      </c>
      <c r="D103" s="21" t="s">
        <v>194</v>
      </c>
      <c r="E103" s="8"/>
      <c r="F103" s="21"/>
      <c r="G103" s="26">
        <f>G104</f>
        <v>5100</v>
      </c>
      <c r="H103" s="26">
        <f t="shared" si="7"/>
        <v>5100</v>
      </c>
      <c r="I103" s="26">
        <f t="shared" si="7"/>
        <v>0</v>
      </c>
    </row>
    <row r="104" spans="1:9" ht="94.5">
      <c r="A104" s="21" t="s">
        <v>195</v>
      </c>
      <c r="B104" s="19" t="s">
        <v>196</v>
      </c>
      <c r="C104" s="17">
        <v>973</v>
      </c>
      <c r="D104" s="21" t="s">
        <v>194</v>
      </c>
      <c r="E104" s="8">
        <v>4570000251</v>
      </c>
      <c r="F104" s="21"/>
      <c r="G104" s="18">
        <f>G105</f>
        <v>5100</v>
      </c>
      <c r="H104" s="18">
        <f t="shared" si="7"/>
        <v>5100</v>
      </c>
      <c r="I104" s="18">
        <f t="shared" si="7"/>
        <v>0</v>
      </c>
    </row>
    <row r="105" spans="1:9" ht="31.5">
      <c r="A105" s="21" t="s">
        <v>197</v>
      </c>
      <c r="B105" s="19" t="s">
        <v>44</v>
      </c>
      <c r="C105" s="17">
        <v>973</v>
      </c>
      <c r="D105" s="21" t="s">
        <v>194</v>
      </c>
      <c r="E105" s="8">
        <v>4570000251</v>
      </c>
      <c r="F105" s="21" t="s">
        <v>198</v>
      </c>
      <c r="G105" s="18">
        <v>5100</v>
      </c>
      <c r="H105" s="18">
        <v>5100</v>
      </c>
      <c r="I105" s="18">
        <f>H105-G105</f>
        <v>0</v>
      </c>
    </row>
    <row r="106" spans="1:9" ht="15.75">
      <c r="A106" s="46"/>
      <c r="B106" s="50" t="s">
        <v>199</v>
      </c>
      <c r="C106" s="50"/>
      <c r="D106" s="51"/>
      <c r="E106" s="51"/>
      <c r="F106" s="52"/>
      <c r="G106" s="53">
        <f>G13+G28</f>
        <v>121601.9</v>
      </c>
      <c r="H106" s="53">
        <f>H13+H28</f>
        <v>122525.99999999999</v>
      </c>
      <c r="I106" s="53">
        <f>I13+I28</f>
        <v>924.0999999999988</v>
      </c>
    </row>
    <row r="107" spans="2:7" ht="15.75">
      <c r="B107" s="41"/>
      <c r="C107" s="41"/>
      <c r="D107" s="39"/>
      <c r="E107" s="39"/>
      <c r="F107" s="39"/>
      <c r="G107" s="47"/>
    </row>
    <row r="108" spans="1:9" ht="15.75">
      <c r="A108" s="87"/>
      <c r="B108" s="87"/>
      <c r="C108" s="87"/>
      <c r="D108" s="87"/>
      <c r="E108" s="87"/>
      <c r="F108" s="87"/>
      <c r="G108" s="87"/>
      <c r="H108" s="87"/>
      <c r="I108" s="87"/>
    </row>
    <row r="109" spans="2:7" ht="15.75">
      <c r="B109" s="2" t="s">
        <v>204</v>
      </c>
      <c r="C109" s="2"/>
      <c r="D109" s="2"/>
      <c r="E109" s="2"/>
      <c r="F109" s="2"/>
      <c r="G109" s="2"/>
    </row>
    <row r="110" spans="6:7" ht="15.75">
      <c r="F110" s="48"/>
      <c r="G110" s="49"/>
    </row>
    <row r="111" ht="15.75">
      <c r="G111" s="47"/>
    </row>
  </sheetData>
  <sheetProtection/>
  <mergeCells count="5">
    <mergeCell ref="C2:G2"/>
    <mergeCell ref="C1:I1"/>
    <mergeCell ref="A108:I108"/>
    <mergeCell ref="A4:H8"/>
    <mergeCell ref="B9:E9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workbookViewId="0" topLeftCell="A1">
      <selection activeCell="D4" sqref="D4"/>
    </sheetView>
  </sheetViews>
  <sheetFormatPr defaultColWidth="9.140625" defaultRowHeight="15"/>
  <cols>
    <col min="1" max="1" width="73.7109375" style="0" customWidth="1"/>
    <col min="2" max="2" width="20.28125" style="0" customWidth="1"/>
    <col min="3" max="3" width="14.7109375" style="0" customWidth="1"/>
    <col min="4" max="4" width="19.7109375" style="0" customWidth="1"/>
    <col min="5" max="5" width="28.140625" style="0" customWidth="1"/>
  </cols>
  <sheetData>
    <row r="1" spans="2:5" s="1" customFormat="1" ht="15.75" customHeight="1">
      <c r="B1" s="92" t="s">
        <v>216</v>
      </c>
      <c r="C1" s="92"/>
      <c r="D1" s="92"/>
      <c r="E1" s="92"/>
    </row>
    <row r="2" spans="2:5" s="1" customFormat="1" ht="58.5" customHeight="1">
      <c r="B2" s="92"/>
      <c r="C2" s="92"/>
      <c r="D2" s="92"/>
      <c r="E2" s="92"/>
    </row>
    <row r="3" s="1" customFormat="1" ht="15.75">
      <c r="E3" s="62"/>
    </row>
    <row r="4" s="1" customFormat="1" ht="15.75">
      <c r="E4" s="61"/>
    </row>
    <row r="5" spans="1:5" s="1" customFormat="1" ht="15.75" customHeight="1">
      <c r="A5" s="90" t="s">
        <v>217</v>
      </c>
      <c r="B5" s="90"/>
      <c r="C5" s="90"/>
      <c r="D5" s="90"/>
      <c r="E5" s="90"/>
    </row>
    <row r="6" spans="1:5" s="1" customFormat="1" ht="15.75">
      <c r="A6" s="90"/>
      <c r="B6" s="90"/>
      <c r="C6" s="90"/>
      <c r="D6" s="90"/>
      <c r="E6" s="90"/>
    </row>
    <row r="7" spans="1:5" s="1" customFormat="1" ht="28.5" customHeight="1">
      <c r="A7" s="90"/>
      <c r="B7" s="90"/>
      <c r="C7" s="90"/>
      <c r="D7" s="90"/>
      <c r="E7" s="90"/>
    </row>
    <row r="8" spans="1:5" s="1" customFormat="1" ht="32.25" customHeight="1">
      <c r="A8" s="91"/>
      <c r="B8" s="91"/>
      <c r="C8" s="91"/>
      <c r="D8" s="63"/>
      <c r="E8" s="64" t="s">
        <v>0</v>
      </c>
    </row>
    <row r="9" spans="1:5" s="7" customFormat="1" ht="37.5">
      <c r="A9" s="65" t="s">
        <v>2</v>
      </c>
      <c r="B9" s="65" t="s">
        <v>4</v>
      </c>
      <c r="C9" s="65" t="s">
        <v>5</v>
      </c>
      <c r="D9" s="65" t="s">
        <v>6</v>
      </c>
      <c r="E9" s="65" t="s">
        <v>7</v>
      </c>
    </row>
    <row r="10" spans="1:5" s="1" customFormat="1" ht="47.25" customHeight="1">
      <c r="A10" s="66" t="s">
        <v>9</v>
      </c>
      <c r="B10" s="67" t="s">
        <v>213</v>
      </c>
      <c r="C10" s="68"/>
      <c r="D10" s="68"/>
      <c r="E10" s="69">
        <f>E11</f>
        <v>848.6999999999999</v>
      </c>
    </row>
    <row r="11" spans="1:5" s="1" customFormat="1" ht="78.75" customHeight="1">
      <c r="A11" s="66" t="s">
        <v>50</v>
      </c>
      <c r="B11" s="70" t="s">
        <v>214</v>
      </c>
      <c r="C11" s="70"/>
      <c r="D11" s="71"/>
      <c r="E11" s="72">
        <f>E12+E16</f>
        <v>848.6999999999999</v>
      </c>
    </row>
    <row r="12" spans="1:5" s="1" customFormat="1" ht="37.5">
      <c r="A12" s="66" t="s">
        <v>55</v>
      </c>
      <c r="B12" s="70" t="s">
        <v>214</v>
      </c>
      <c r="C12" s="70" t="s">
        <v>56</v>
      </c>
      <c r="D12" s="68"/>
      <c r="E12" s="69">
        <f>E13+E14+E15</f>
        <v>889.4</v>
      </c>
    </row>
    <row r="13" spans="1:5" s="1" customFormat="1" ht="74.25" customHeight="1">
      <c r="A13" s="73" t="s">
        <v>23</v>
      </c>
      <c r="B13" s="74" t="s">
        <v>215</v>
      </c>
      <c r="C13" s="74" t="s">
        <v>56</v>
      </c>
      <c r="D13" s="75">
        <v>100</v>
      </c>
      <c r="E13" s="76">
        <v>245.4</v>
      </c>
    </row>
    <row r="14" spans="1:5" s="1" customFormat="1" ht="37.5">
      <c r="A14" s="73" t="s">
        <v>44</v>
      </c>
      <c r="B14" s="74" t="s">
        <v>214</v>
      </c>
      <c r="C14" s="74" t="s">
        <v>56</v>
      </c>
      <c r="D14" s="77">
        <v>200</v>
      </c>
      <c r="E14" s="76">
        <v>525</v>
      </c>
    </row>
    <row r="15" spans="1:5" s="1" customFormat="1" ht="19.5" customHeight="1">
      <c r="A15" s="73" t="s">
        <v>46</v>
      </c>
      <c r="B15" s="74" t="s">
        <v>214</v>
      </c>
      <c r="C15" s="74" t="s">
        <v>56</v>
      </c>
      <c r="D15" s="77">
        <v>800</v>
      </c>
      <c r="E15" s="78">
        <v>119</v>
      </c>
    </row>
    <row r="16" spans="1:5" s="1" customFormat="1" ht="55.5" customHeight="1">
      <c r="A16" s="66" t="s">
        <v>64</v>
      </c>
      <c r="B16" s="70" t="s">
        <v>215</v>
      </c>
      <c r="C16" s="70" t="s">
        <v>200</v>
      </c>
      <c r="D16" s="71"/>
      <c r="E16" s="69">
        <f>E17+E18</f>
        <v>-40.7</v>
      </c>
    </row>
    <row r="17" spans="1:5" s="1" customFormat="1" ht="87" customHeight="1">
      <c r="A17" s="73" t="s">
        <v>23</v>
      </c>
      <c r="B17" s="74" t="s">
        <v>214</v>
      </c>
      <c r="C17" s="74" t="s">
        <v>200</v>
      </c>
      <c r="D17" s="77">
        <v>100</v>
      </c>
      <c r="E17" s="76">
        <v>-42.5</v>
      </c>
    </row>
    <row r="18" spans="1:5" s="1" customFormat="1" ht="41.25" customHeight="1">
      <c r="A18" s="73" t="s">
        <v>44</v>
      </c>
      <c r="B18" s="74" t="s">
        <v>214</v>
      </c>
      <c r="C18" s="74" t="s">
        <v>200</v>
      </c>
      <c r="D18" s="77">
        <v>200</v>
      </c>
      <c r="E18" s="76">
        <v>1.8</v>
      </c>
    </row>
    <row r="19" spans="1:5" s="1" customFormat="1" ht="18.75">
      <c r="A19" s="66" t="s">
        <v>162</v>
      </c>
      <c r="B19" s="70" t="s">
        <v>163</v>
      </c>
      <c r="C19" s="68"/>
      <c r="D19" s="70"/>
      <c r="E19" s="69">
        <f>E20</f>
        <v>75.40000000000003</v>
      </c>
    </row>
    <row r="20" spans="1:5" s="1" customFormat="1" ht="25.5" customHeight="1">
      <c r="A20" s="79" t="s">
        <v>173</v>
      </c>
      <c r="B20" s="74" t="s">
        <v>174</v>
      </c>
      <c r="C20" s="75"/>
      <c r="D20" s="75"/>
      <c r="E20" s="76">
        <f>E21+E23</f>
        <v>75.40000000000003</v>
      </c>
    </row>
    <row r="21" spans="1:5" s="1" customFormat="1" ht="70.5" customHeight="1">
      <c r="A21" s="73" t="s">
        <v>176</v>
      </c>
      <c r="B21" s="75">
        <v>1004</v>
      </c>
      <c r="C21" s="75" t="s">
        <v>203</v>
      </c>
      <c r="D21" s="75"/>
      <c r="E21" s="76">
        <f>E22</f>
        <v>405.3</v>
      </c>
    </row>
    <row r="22" spans="1:5" s="35" customFormat="1" ht="20.25" customHeight="1">
      <c r="A22" s="80" t="s">
        <v>170</v>
      </c>
      <c r="B22" s="75">
        <v>1004</v>
      </c>
      <c r="C22" s="75" t="s">
        <v>203</v>
      </c>
      <c r="D22" s="75">
        <v>300</v>
      </c>
      <c r="E22" s="76">
        <v>405.3</v>
      </c>
    </row>
    <row r="23" spans="1:5" s="1" customFormat="1" ht="18.75" customHeight="1">
      <c r="A23" s="73" t="s">
        <v>179</v>
      </c>
      <c r="B23" s="75">
        <v>1004</v>
      </c>
      <c r="C23" s="75" t="s">
        <v>202</v>
      </c>
      <c r="D23" s="75"/>
      <c r="E23" s="76">
        <f>E24</f>
        <v>-329.9</v>
      </c>
    </row>
    <row r="24" spans="1:5" s="1" customFormat="1" ht="17.25" customHeight="1">
      <c r="A24" s="80" t="s">
        <v>170</v>
      </c>
      <c r="B24" s="75">
        <v>1004</v>
      </c>
      <c r="C24" s="75" t="s">
        <v>202</v>
      </c>
      <c r="D24" s="75">
        <v>300</v>
      </c>
      <c r="E24" s="76">
        <v>-329.9</v>
      </c>
    </row>
    <row r="25" spans="1:5" s="1" customFormat="1" ht="18.75">
      <c r="A25" s="81" t="s">
        <v>199</v>
      </c>
      <c r="B25" s="82"/>
      <c r="C25" s="82"/>
      <c r="D25" s="83"/>
      <c r="E25" s="84">
        <f>E10+E19</f>
        <v>924.0999999999999</v>
      </c>
    </row>
    <row r="26" spans="1:5" s="1" customFormat="1" ht="18.75">
      <c r="A26" s="85"/>
      <c r="B26" s="85"/>
      <c r="C26" s="85"/>
      <c r="D26" s="85"/>
      <c r="E26" s="85"/>
    </row>
    <row r="27" spans="4:5" s="1" customFormat="1" ht="15.75">
      <c r="D27" s="48"/>
      <c r="E27" s="49"/>
    </row>
  </sheetData>
  <sheetProtection/>
  <mergeCells count="3">
    <mergeCell ref="A5:E7"/>
    <mergeCell ref="A8:C8"/>
    <mergeCell ref="B1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21">
      <selection activeCell="A29" sqref="A29:G29"/>
    </sheetView>
  </sheetViews>
  <sheetFormatPr defaultColWidth="9.140625" defaultRowHeight="15"/>
  <cols>
    <col min="2" max="2" width="37.28125" style="0" customWidth="1"/>
    <col min="3" max="3" width="12.421875" style="0" customWidth="1"/>
    <col min="5" max="5" width="23.140625" style="0" customWidth="1"/>
    <col min="6" max="6" width="9.421875" style="0" customWidth="1"/>
    <col min="7" max="7" width="38.7109375" style="0" customWidth="1"/>
  </cols>
  <sheetData>
    <row r="1" spans="5:9" ht="74.25" customHeight="1">
      <c r="E1" s="93" t="s">
        <v>219</v>
      </c>
      <c r="F1" s="93"/>
      <c r="G1" s="93"/>
      <c r="H1" s="60"/>
      <c r="I1" s="60"/>
    </row>
    <row r="2" spans="6:9" ht="17.25" customHeight="1">
      <c r="F2" s="96"/>
      <c r="G2" s="96"/>
      <c r="H2" s="60"/>
      <c r="I2" s="60"/>
    </row>
    <row r="3" spans="1:7" s="1" customFormat="1" ht="15.75">
      <c r="A3" s="88" t="s">
        <v>205</v>
      </c>
      <c r="B3" s="88"/>
      <c r="C3" s="88"/>
      <c r="D3" s="88"/>
      <c r="E3" s="88"/>
      <c r="F3" s="88"/>
      <c r="G3" s="88"/>
    </row>
    <row r="4" spans="1:7" s="1" customFormat="1" ht="15.75">
      <c r="A4" s="88"/>
      <c r="B4" s="88"/>
      <c r="C4" s="88"/>
      <c r="D4" s="88"/>
      <c r="E4" s="88"/>
      <c r="F4" s="88"/>
      <c r="G4" s="88"/>
    </row>
    <row r="5" spans="1:7" s="1" customFormat="1" ht="15.75">
      <c r="A5" s="88"/>
      <c r="B5" s="88"/>
      <c r="C5" s="88"/>
      <c r="D5" s="88"/>
      <c r="E5" s="88"/>
      <c r="F5" s="88"/>
      <c r="G5" s="88"/>
    </row>
    <row r="6" spans="1:7" s="1" customFormat="1" ht="3.75" customHeight="1">
      <c r="A6" s="88"/>
      <c r="B6" s="88"/>
      <c r="C6" s="88"/>
      <c r="D6" s="88"/>
      <c r="E6" s="88"/>
      <c r="F6" s="88"/>
      <c r="G6" s="88"/>
    </row>
    <row r="7" spans="1:7" s="1" customFormat="1" ht="15.75" hidden="1">
      <c r="A7" s="88"/>
      <c r="B7" s="88"/>
      <c r="C7" s="88"/>
      <c r="D7" s="88"/>
      <c r="E7" s="88"/>
      <c r="F7" s="88"/>
      <c r="G7" s="88"/>
    </row>
    <row r="8" spans="1:7" s="1" customFormat="1" ht="15.75" hidden="1">
      <c r="A8" s="88"/>
      <c r="B8" s="88"/>
      <c r="C8" s="88"/>
      <c r="D8" s="88"/>
      <c r="E8" s="88"/>
      <c r="F8" s="88"/>
      <c r="G8" s="88"/>
    </row>
    <row r="9" spans="1:7" s="1" customFormat="1" ht="15.75">
      <c r="A9" s="3"/>
      <c r="B9" s="89"/>
      <c r="C9" s="89"/>
      <c r="D9" s="89"/>
      <c r="E9" s="89"/>
      <c r="G9" s="4" t="s">
        <v>0</v>
      </c>
    </row>
    <row r="10" spans="1:7" s="7" customFormat="1" ht="63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</row>
    <row r="11" spans="1:7" s="1" customFormat="1" ht="66.75" customHeight="1">
      <c r="A11" s="12" t="s">
        <v>13</v>
      </c>
      <c r="B11" s="28" t="s">
        <v>48</v>
      </c>
      <c r="C11" s="23">
        <v>973</v>
      </c>
      <c r="D11" s="11"/>
      <c r="E11" s="11"/>
      <c r="F11" s="29"/>
      <c r="G11" s="13">
        <f>G12+G21</f>
        <v>924.0999999999988</v>
      </c>
    </row>
    <row r="12" spans="1:7" s="1" customFormat="1" ht="26.25" customHeight="1">
      <c r="A12" s="8"/>
      <c r="B12" s="19" t="s">
        <v>9</v>
      </c>
      <c r="C12" s="20" t="s">
        <v>49</v>
      </c>
      <c r="D12" s="21" t="s">
        <v>11</v>
      </c>
      <c r="E12" s="21"/>
      <c r="F12" s="8"/>
      <c r="G12" s="18">
        <f>G13</f>
        <v>848.6999999999996</v>
      </c>
    </row>
    <row r="13" spans="1:7" s="1" customFormat="1" ht="115.5" customHeight="1">
      <c r="A13" s="12" t="s">
        <v>16</v>
      </c>
      <c r="B13" s="9" t="s">
        <v>50</v>
      </c>
      <c r="C13" s="10" t="s">
        <v>49</v>
      </c>
      <c r="D13" s="11" t="s">
        <v>51</v>
      </c>
      <c r="E13" s="11"/>
      <c r="F13" s="29"/>
      <c r="G13" s="15">
        <f>G14+G18</f>
        <v>848.6999999999996</v>
      </c>
    </row>
    <row r="14" spans="1:7" s="1" customFormat="1" ht="31.5">
      <c r="A14" s="12" t="s">
        <v>19</v>
      </c>
      <c r="B14" s="9" t="s">
        <v>55</v>
      </c>
      <c r="C14" s="23">
        <v>973</v>
      </c>
      <c r="D14" s="11" t="s">
        <v>51</v>
      </c>
      <c r="E14" s="11" t="s">
        <v>56</v>
      </c>
      <c r="F14" s="12"/>
      <c r="G14" s="13">
        <f>G15+G16+G17</f>
        <v>889.3999999999996</v>
      </c>
    </row>
    <row r="15" spans="1:7" s="1" customFormat="1" ht="108" customHeight="1">
      <c r="A15" s="8" t="s">
        <v>22</v>
      </c>
      <c r="B15" s="19" t="s">
        <v>23</v>
      </c>
      <c r="C15" s="17">
        <v>973</v>
      </c>
      <c r="D15" s="21" t="s">
        <v>51</v>
      </c>
      <c r="E15" s="21" t="s">
        <v>56</v>
      </c>
      <c r="F15" s="8">
        <v>100</v>
      </c>
      <c r="G15" s="18">
        <f>Лист1!I34</f>
        <v>245.39999999999964</v>
      </c>
    </row>
    <row r="16" spans="1:7" s="1" customFormat="1" ht="47.25">
      <c r="A16" s="8" t="s">
        <v>206</v>
      </c>
      <c r="B16" s="19" t="s">
        <v>44</v>
      </c>
      <c r="C16" s="17">
        <v>973</v>
      </c>
      <c r="D16" s="21" t="s">
        <v>51</v>
      </c>
      <c r="E16" s="21" t="s">
        <v>56</v>
      </c>
      <c r="F16" s="25">
        <v>200</v>
      </c>
      <c r="G16" s="18">
        <f>Лист1!I35</f>
        <v>525</v>
      </c>
    </row>
    <row r="17" spans="1:7" s="1" customFormat="1" ht="15.75">
      <c r="A17" s="8" t="s">
        <v>207</v>
      </c>
      <c r="B17" s="19" t="s">
        <v>46</v>
      </c>
      <c r="C17" s="17">
        <v>973</v>
      </c>
      <c r="D17" s="21" t="s">
        <v>51</v>
      </c>
      <c r="E17" s="21" t="s">
        <v>56</v>
      </c>
      <c r="F17" s="25">
        <v>800</v>
      </c>
      <c r="G17" s="18">
        <f>Лист1!I36</f>
        <v>119</v>
      </c>
    </row>
    <row r="18" spans="1:7" s="1" customFormat="1" ht="110.25">
      <c r="A18" s="22" t="s">
        <v>54</v>
      </c>
      <c r="B18" s="9" t="s">
        <v>64</v>
      </c>
      <c r="C18" s="23">
        <v>973</v>
      </c>
      <c r="D18" s="11" t="s">
        <v>51</v>
      </c>
      <c r="E18" s="11" t="s">
        <v>200</v>
      </c>
      <c r="F18" s="29"/>
      <c r="G18" s="13">
        <f>G19+G20</f>
        <v>-40.69999999999999</v>
      </c>
    </row>
    <row r="19" spans="1:7" s="1" customFormat="1" ht="111" customHeight="1">
      <c r="A19" s="31" t="s">
        <v>57</v>
      </c>
      <c r="B19" s="19" t="s">
        <v>23</v>
      </c>
      <c r="C19" s="17">
        <v>973</v>
      </c>
      <c r="D19" s="21" t="s">
        <v>51</v>
      </c>
      <c r="E19" s="21" t="s">
        <v>200</v>
      </c>
      <c r="F19" s="25">
        <v>100</v>
      </c>
      <c r="G19" s="18">
        <f>Лист1!I40</f>
        <v>-42.5</v>
      </c>
    </row>
    <row r="20" spans="1:7" s="1" customFormat="1" ht="47.25">
      <c r="A20" s="32" t="s">
        <v>58</v>
      </c>
      <c r="B20" s="19" t="s">
        <v>44</v>
      </c>
      <c r="C20" s="17">
        <v>973</v>
      </c>
      <c r="D20" s="21" t="s">
        <v>51</v>
      </c>
      <c r="E20" s="21" t="s">
        <v>200</v>
      </c>
      <c r="F20" s="25">
        <v>200</v>
      </c>
      <c r="G20" s="18">
        <f>Лист1!I41</f>
        <v>1.8000000000000114</v>
      </c>
    </row>
    <row r="21" spans="1:7" s="1" customFormat="1" ht="15.75">
      <c r="A21" s="12" t="s">
        <v>72</v>
      </c>
      <c r="B21" s="9" t="s">
        <v>162</v>
      </c>
      <c r="C21" s="23">
        <v>973</v>
      </c>
      <c r="D21" s="11" t="s">
        <v>163</v>
      </c>
      <c r="E21" s="12"/>
      <c r="F21" s="11"/>
      <c r="G21" s="13">
        <f>G22</f>
        <v>75.39999999999918</v>
      </c>
    </row>
    <row r="22" spans="1:7" s="1" customFormat="1" ht="15.75">
      <c r="A22" s="21" t="s">
        <v>208</v>
      </c>
      <c r="B22" s="16" t="s">
        <v>173</v>
      </c>
      <c r="C22" s="17">
        <v>973</v>
      </c>
      <c r="D22" s="21" t="s">
        <v>174</v>
      </c>
      <c r="E22" s="8"/>
      <c r="F22" s="8"/>
      <c r="G22" s="18">
        <f>G23+G25</f>
        <v>75.39999999999918</v>
      </c>
    </row>
    <row r="23" spans="1:7" s="1" customFormat="1" ht="110.25">
      <c r="A23" s="21" t="s">
        <v>209</v>
      </c>
      <c r="B23" s="19" t="s">
        <v>176</v>
      </c>
      <c r="C23" s="17">
        <v>973</v>
      </c>
      <c r="D23" s="8">
        <v>1004</v>
      </c>
      <c r="E23" s="8" t="s">
        <v>203</v>
      </c>
      <c r="F23" s="8"/>
      <c r="G23" s="18">
        <f>G24</f>
        <v>405.2999999999993</v>
      </c>
    </row>
    <row r="24" spans="1:7" s="35" customFormat="1" ht="31.5">
      <c r="A24" s="21" t="s">
        <v>210</v>
      </c>
      <c r="B24" s="45" t="s">
        <v>170</v>
      </c>
      <c r="C24" s="17">
        <v>973</v>
      </c>
      <c r="D24" s="8">
        <v>1004</v>
      </c>
      <c r="E24" s="8" t="s">
        <v>203</v>
      </c>
      <c r="F24" s="8">
        <v>300</v>
      </c>
      <c r="G24" s="18">
        <f>Лист1!I95</f>
        <v>405.2999999999993</v>
      </c>
    </row>
    <row r="25" spans="1:7" s="1" customFormat="1" ht="31.5">
      <c r="A25" s="21" t="s">
        <v>211</v>
      </c>
      <c r="B25" s="19" t="s">
        <v>179</v>
      </c>
      <c r="C25" s="17">
        <v>973</v>
      </c>
      <c r="D25" s="8">
        <v>1004</v>
      </c>
      <c r="E25" s="8" t="s">
        <v>202</v>
      </c>
      <c r="F25" s="8"/>
      <c r="G25" s="18">
        <f>G26</f>
        <v>-329.9000000000001</v>
      </c>
    </row>
    <row r="26" spans="1:7" s="1" customFormat="1" ht="31.5">
      <c r="A26" s="21" t="s">
        <v>212</v>
      </c>
      <c r="B26" s="45" t="s">
        <v>170</v>
      </c>
      <c r="C26" s="17">
        <v>973</v>
      </c>
      <c r="D26" s="8">
        <v>1004</v>
      </c>
      <c r="E26" s="8" t="s">
        <v>202</v>
      </c>
      <c r="F26" s="8">
        <v>300</v>
      </c>
      <c r="G26" s="18">
        <f>Лист1!I96</f>
        <v>-329.9000000000001</v>
      </c>
    </row>
    <row r="27" spans="1:7" s="1" customFormat="1" ht="15.75">
      <c r="A27" s="46"/>
      <c r="B27" s="50" t="s">
        <v>199</v>
      </c>
      <c r="C27" s="50"/>
      <c r="D27" s="51"/>
      <c r="E27" s="51"/>
      <c r="F27" s="52"/>
      <c r="G27" s="53">
        <f>Лист1!I106</f>
        <v>924.0999999999988</v>
      </c>
    </row>
    <row r="28" spans="1:7" s="1" customFormat="1" ht="15.75">
      <c r="A28" s="54"/>
      <c r="B28" s="55"/>
      <c r="C28" s="55"/>
      <c r="D28" s="56"/>
      <c r="E28" s="56"/>
      <c r="F28" s="56"/>
      <c r="G28" s="57"/>
    </row>
    <row r="29" spans="1:7" s="1" customFormat="1" ht="15.75">
      <c r="A29" s="94" t="s">
        <v>218</v>
      </c>
      <c r="B29" s="95"/>
      <c r="C29" s="95"/>
      <c r="D29" s="95"/>
      <c r="E29" s="95"/>
      <c r="F29" s="95"/>
      <c r="G29" s="95"/>
    </row>
    <row r="30" spans="1:7" s="1" customFormat="1" ht="15.75">
      <c r="A30" s="54"/>
      <c r="B30" s="58"/>
      <c r="C30" s="58"/>
      <c r="D30" s="58"/>
      <c r="E30" s="58"/>
      <c r="F30" s="58"/>
      <c r="G30" s="58"/>
    </row>
    <row r="31" spans="1:7" ht="15">
      <c r="A31" s="59"/>
      <c r="B31" s="59"/>
      <c r="C31" s="59"/>
      <c r="D31" s="59"/>
      <c r="E31" s="59"/>
      <c r="F31" s="59"/>
      <c r="G31" s="59"/>
    </row>
    <row r="32" spans="1:7" ht="15">
      <c r="A32" s="59"/>
      <c r="B32" s="59"/>
      <c r="C32" s="59"/>
      <c r="D32" s="59"/>
      <c r="E32" s="59"/>
      <c r="F32" s="59"/>
      <c r="G32" s="59"/>
    </row>
    <row r="33" spans="1:7" ht="15">
      <c r="A33" s="59"/>
      <c r="B33" s="59"/>
      <c r="C33" s="59"/>
      <c r="D33" s="59"/>
      <c r="E33" s="59"/>
      <c r="F33" s="59"/>
      <c r="G33" s="59"/>
    </row>
    <row r="34" spans="1:7" ht="15">
      <c r="A34" s="59"/>
      <c r="B34" s="59"/>
      <c r="C34" s="59"/>
      <c r="D34" s="59"/>
      <c r="E34" s="59"/>
      <c r="F34" s="59"/>
      <c r="G34" s="59"/>
    </row>
    <row r="35" spans="1:7" ht="15">
      <c r="A35" s="59"/>
      <c r="B35" s="59"/>
      <c r="C35" s="59"/>
      <c r="D35" s="59"/>
      <c r="E35" s="59"/>
      <c r="F35" s="59"/>
      <c r="G35" s="59"/>
    </row>
    <row r="36" spans="1:7" ht="15">
      <c r="A36" s="59"/>
      <c r="B36" s="59"/>
      <c r="C36" s="59"/>
      <c r="D36" s="59"/>
      <c r="E36" s="59"/>
      <c r="F36" s="59"/>
      <c r="G36" s="59"/>
    </row>
    <row r="37" spans="1:7" ht="15">
      <c r="A37" s="59"/>
      <c r="B37" s="59"/>
      <c r="C37" s="59"/>
      <c r="D37" s="59"/>
      <c r="E37" s="59"/>
      <c r="F37" s="59"/>
      <c r="G37" s="59"/>
    </row>
    <row r="38" spans="1:7" ht="15">
      <c r="A38" s="59"/>
      <c r="B38" s="59"/>
      <c r="C38" s="59"/>
      <c r="D38" s="59"/>
      <c r="E38" s="59"/>
      <c r="F38" s="59"/>
      <c r="G38" s="59"/>
    </row>
    <row r="39" spans="1:7" ht="15">
      <c r="A39" s="59"/>
      <c r="B39" s="59"/>
      <c r="C39" s="59"/>
      <c r="D39" s="59"/>
      <c r="E39" s="59"/>
      <c r="F39" s="59"/>
      <c r="G39" s="59"/>
    </row>
    <row r="40" spans="1:7" ht="15">
      <c r="A40" s="59"/>
      <c r="B40" s="59"/>
      <c r="C40" s="59"/>
      <c r="D40" s="59"/>
      <c r="E40" s="59"/>
      <c r="F40" s="59"/>
      <c r="G40" s="59"/>
    </row>
    <row r="41" spans="1:7" ht="15">
      <c r="A41" s="59"/>
      <c r="B41" s="59"/>
      <c r="C41" s="59"/>
      <c r="D41" s="59"/>
      <c r="E41" s="59"/>
      <c r="F41" s="59"/>
      <c r="G41" s="59"/>
    </row>
    <row r="42" spans="1:7" ht="15">
      <c r="A42" s="59"/>
      <c r="B42" s="59"/>
      <c r="C42" s="59"/>
      <c r="D42" s="59"/>
      <c r="E42" s="59"/>
      <c r="F42" s="59"/>
      <c r="G42" s="59"/>
    </row>
    <row r="43" spans="1:7" ht="15">
      <c r="A43" s="59"/>
      <c r="B43" s="59"/>
      <c r="C43" s="59"/>
      <c r="D43" s="59"/>
      <c r="E43" s="59"/>
      <c r="F43" s="59"/>
      <c r="G43" s="59"/>
    </row>
    <row r="44" spans="1:7" ht="15">
      <c r="A44" s="59"/>
      <c r="B44" s="59"/>
      <c r="C44" s="59"/>
      <c r="D44" s="59"/>
      <c r="E44" s="59"/>
      <c r="F44" s="59"/>
      <c r="G44" s="59"/>
    </row>
    <row r="45" spans="1:7" ht="15">
      <c r="A45" s="59"/>
      <c r="B45" s="59"/>
      <c r="C45" s="59"/>
      <c r="D45" s="59"/>
      <c r="E45" s="59"/>
      <c r="F45" s="59"/>
      <c r="G45" s="59"/>
    </row>
    <row r="46" spans="1:7" ht="15">
      <c r="A46" s="59"/>
      <c r="B46" s="59"/>
      <c r="C46" s="59"/>
      <c r="D46" s="59"/>
      <c r="E46" s="59"/>
      <c r="F46" s="59"/>
      <c r="G46" s="59"/>
    </row>
    <row r="47" spans="1:7" ht="15">
      <c r="A47" s="59"/>
      <c r="B47" s="59"/>
      <c r="C47" s="59"/>
      <c r="D47" s="59"/>
      <c r="E47" s="59"/>
      <c r="F47" s="59"/>
      <c r="G47" s="59"/>
    </row>
  </sheetData>
  <sheetProtection/>
  <mergeCells count="5">
    <mergeCell ref="E1:G1"/>
    <mergeCell ref="A3:G8"/>
    <mergeCell ref="B9:E9"/>
    <mergeCell ref="A29:G29"/>
    <mergeCell ref="F2:G2"/>
  </mergeCells>
  <printOptions/>
  <pageMargins left="0.31" right="0.35433070866141736" top="0.7480314960629921" bottom="0.7480314960629921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2016-08-23T08:59:04Z</cp:lastPrinted>
  <dcterms:created xsi:type="dcterms:W3CDTF">2015-11-02T14:23:36Z</dcterms:created>
  <dcterms:modified xsi:type="dcterms:W3CDTF">2016-10-04T10:16:25Z</dcterms:modified>
  <cp:category/>
  <cp:version/>
  <cp:contentType/>
  <cp:contentStatus/>
</cp:coreProperties>
</file>